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10.13.30.7\明和町２\課フォルダ\kikaku\財政係\財政防災共有\総務課共有バックアップ\01_財政\☆財政状況資料集\R05\02_作業\"/>
    </mc:Choice>
  </mc:AlternateContent>
  <xr:revisionPtr revIDLastSave="0" documentId="13_ncr:1_{BC5EDF8D-5CD8-470E-8BAE-C94027494702}" xr6:coauthVersionLast="36" xr6:coauthVersionMax="36" xr10:uidLastSave="{00000000-0000-0000-0000-000000000000}"/>
  <bookViews>
    <workbookView xWindow="0" yWindow="0" windowWidth="19200" windowHeight="8670" firstSheet="2"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BE35" i="10"/>
  <c r="AM35" i="10"/>
  <c r="C35" i="10"/>
  <c r="CO34" i="10"/>
  <c r="CO35" i="10" s="1"/>
  <c r="BW34" i="10"/>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<sst xmlns="http://schemas.openxmlformats.org/spreadsheetml/2006/main" count="1093" uniqueCount="560">
  <si>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</si>
  <si>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</si>
  <si>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</si>
  <si>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</si>
  <si>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</si>
  <si>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</si>
  <si>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</si>
  <si>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</si>
  <si>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</si>
  <si>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</si>
  <si>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</si>
  <si>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</si>
  <si>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</si>
  <si>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</si>
  <si>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</si>
  <si>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</si>
  <si>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</si>
  <si>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</si>
  <si>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</si>
  <si>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</si>
  <si>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</si>
  <si>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</si>
  <si>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</si>
  <si>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</si>
  <si>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</si>
  <si>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</si>
  <si>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</si>
  <si>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</si>
  <si>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</si>
  <si>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</si>
  <si>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</si>
  <si>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</si>
  <si>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</si>
  <si>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</si>
  <si>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</si>
  <si>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</si>
  <si>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</si>
  <si>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</si>
  <si>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</si>
  <si>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</si>
  <si>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</si>
  <si>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</si>
  <si>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</si>
  <si>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</si>
  <si>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</si>
  <si>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</si>
  <si>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</si>
  <si>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</si>
  <si>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</si>
  <si>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</si>
  <si>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</si>
  <si>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</si>
  <si>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</si>
  <si>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</si>
  <si>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</si>
  <si>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</si>
  <si>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</si>
  <si>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</si>
  <si>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</si>
  <si>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</si>
  <si>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</si>
  <si>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</si>
  <si>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</si>
  <si>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</si>
  <si>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</si>
  <si>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</si>
  <si>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</si>
  <si>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</si>
  <si>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</si>
  <si>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</si>
  <si>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</si>
  <si>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</si>
  <si>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</si>
  <si>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</si>
  <si>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</si>
  <si>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</si>
  <si>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</si>
  <si>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</si>
  <si>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</si>
  <si>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</si>
  <si>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</si>
  <si>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</si>
  <si>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</si>
  <si>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</si>
  <si>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</si>
  <si>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</si>
  <si>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</si>
  <si>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</si>
  <si>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</si>
  <si>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</si>
  <si>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</si>
  <si>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</si>
  <si>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</si>
  <si>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</si>
  <si>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</si>
  <si>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</si>
  <si>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</si>
  <si>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</si>
  <si>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</si>
  <si>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</si>
  <si>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</si>
  <si>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</si>
  <si>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</si>
  <si>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</si>
  <si>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</si>
  <si>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</si>
  <si>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</si>
  <si>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</si>
  <si>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</si>
  <si>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</si>
  <si>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</si>
  <si>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</si>
  <si>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</si>
  <si>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</si>
  <si>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</si>
  <si>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</si>
  <si>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</si>
  <si>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</si>
  <si>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</si>
  <si>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</si>
  <si>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</si>
  <si>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</si>
  <si>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</si>
  <si>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</si>
  <si>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</si>
  <si>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</si>
  <si>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</si>
  <si>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</si>
  <si>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</si>
  <si>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</si>
  <si>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</si>
  <si>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</si>
  <si>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</si>
  <si>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</si>
  <si>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</si>
  <si>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</si>
  <si>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</si>
  <si>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</si>
  <si>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</si>
  <si>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</si>
  <si>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</si>
  <si>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</si>
  <si>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</si>
  <si>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</si>
  <si>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</si>
  <si>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</si>
  <si>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</si>
  <si>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</si>
  <si>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</si>
  <si>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</si>
  <si>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</si>
  <si>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</si>
  <si>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</si>
  <si>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</si>
  <si>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</si>
  <si>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</si>
  <si>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</si>
  <si>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</si>
  <si>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</si>
  <si>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</si>
  <si>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</si>
  <si>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</si>
  <si>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</si>
  <si>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</si>
  <si>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</si>
  <si>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</si>
  <si>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</si>
  <si>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</si>
  <si>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</si>
  <si>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</si>
  <si>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</si>
  <si>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</si>
  <si>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</si>
  <si>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</si>
  <si>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</si>
  <si>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</si>
  <si>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</si>
  <si>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</si>
  <si>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</si>
  <si>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</si>
  <si>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</si>
  <si>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</si>
  <si>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</si>
  <si>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</si>
  <si>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</si>
  <si>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</si>
  <si>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</si>
  <si>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</si>
  <si>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</si>
  <si>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</si>
  <si>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</si>
  <si>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</si>
  <si>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</si>
  <si>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</si>
  <si>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</si>
  <si>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</si>
  <si>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</si>
  <si>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</si>
  <si>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</si>
  <si>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</si>
  <si>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</si>
  <si>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</si>
  <si>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</si>
  <si>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群馬県明和町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</si>
  <si>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</si>
  <si>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</si>
  <si>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</si>
  <si>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</si>
  <si>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</si>
  <si>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</si>
  <si>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</si>
  <si>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</si>
  <si>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</si>
  <si>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</si>
  <si>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</si>
  <si>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</si>
  <si>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</si>
  <si>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</si>
  <si>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</si>
  <si>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</si>
  <si>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</si>
  <si>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</si>
  <si>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</si>
  <si>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</si>
  <si>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</si>
  <si>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</si>
  <si>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</si>
  <si>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</si>
  <si>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</si>
  <si>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</si>
  <si>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</si>
  <si>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</si>
  <si>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</si>
  <si>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</si>
  <si>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</si>
  <si>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</si>
  <si>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</si>
  <si>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</si>
  <si>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</si>
  <si>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</si>
  <si>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</si>
  <si>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</si>
  <si>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</si>
  <si>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</si>
  <si>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</si>
  <si>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</si>
  <si>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</si>
  <si>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</si>
  <si>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</si>
  <si>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</si>
  <si>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</si>
  <si>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</si>
  <si>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</si>
  <si>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</si>
  <si>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</si>
  <si>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</si>
  <si>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</si>
  <si>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</si>
  <si>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</si>
  <si>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</si>
  <si>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</si>
  <si>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</si>
  <si>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</si>
  <si>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</si>
  <si>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</si>
  <si>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</si>
  <si>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</si>
  <si>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</si>
  <si>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</si>
  <si>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</si>
  <si>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</si>
  <si>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</si>
  <si>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</si>
  <si>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</si>
  <si>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</si>
  <si>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</si>
  <si>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</si>
  <si>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</si>
  <si>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</si>
  <si>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</si>
  <si>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</si>
  <si>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</si>
  <si>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</si>
  <si>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</si>
  <si>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</si>
  <si>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</si>
  <si>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</si>
  <si>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</si>
  <si>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</si>
  <si>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</si>
  <si>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</si>
  <si>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</si>
  <si>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</si>
  <si>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</si>
  <si>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</si>
  <si>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</si>
  <si>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</si>
  <si>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</si>
  <si>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</si>
  <si>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</si>
  <si>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</si>
  <si>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</si>
  <si>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</si>
  <si>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</si>
  <si>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</si>
  <si>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</si>
  <si>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</si>
  <si>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</si>
  <si>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</si>
  <si>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</si>
  <si>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</si>
  <si>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</si>
  <si>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</si>
  <si>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</si>
  <si>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</si>
  <si>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</si>
  <si>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</si>
  <si>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</si>
  <si>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</si>
  <si>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</si>
  <si>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</si>
  <si>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</si>
  <si>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</si>
  <si>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</si>
  <si>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</si>
  <si>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</si>
  <si>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</si>
  <si>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</si>
  <si>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</si>
  <si>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</si>
  <si>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</si>
  <si>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</si>
  <si>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</si>
  <si>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</si>
  <si>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</si>
  <si>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</si>
  <si>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</si>
  <si>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</si>
  <si>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</si>
  <si>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</si>
  <si>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</si>
  <si>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</si>
  <si>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</si>
  <si>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</si>
  <si>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</si>
  <si>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</si>
  <si>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</si>
  <si>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</si>
  <si>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</si>
  <si>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</si>
  <si>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</si>
  <si>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</si>
  <si>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</si>
  <si>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</si>
  <si>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群馬県明和町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</si>
  <si>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</si>
  <si>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</si>
  <si>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</si>
  <si>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</si>
  <si>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</si>
  <si>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</si>
  <si>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</si>
  <si>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</si>
  <si>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</si>
  <si>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</si>
  <si>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</si>
  <si>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</si>
  <si>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</si>
  <si>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</si>
  <si>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</si>
  <si>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</si>
  <si>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</si>
  <si>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</si>
  <si>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</si>
  <si>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</si>
  <si>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</si>
  <si>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</si>
  <si>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</si>
  <si>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</si>
  <si>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</si>
  <si>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</si>
  <si>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</si>
  <si>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</si>
  <si>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</si>
  <si>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</si>
  <si>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</si>
  <si>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</si>
  <si>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</si>
  <si>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</si>
  <si>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</si>
  <si>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</si>
  <si>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</si>
  <si>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</si>
  <si>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</si>
  <si>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</si>
  <si>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</si>
  <si>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</si>
  <si>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</si>
  <si>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</si>
  <si>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</si>
  <si>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</si>
  <si>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</si>
  <si>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</si>
  <si>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</si>
  <si>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</si>
  <si>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</si>
  <si>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</si>
  <si>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</si>
  <si>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</si>
  <si>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</si>
  <si>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</si>
  <si>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</si>
  <si>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</si>
  <si>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</si>
  <si>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</si>
  <si>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</si>
  <si>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</si>
  <si>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</si>
  <si>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</si>
  <si>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</si>
  <si>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</si>
  <si>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</si>
  <si>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</si>
  <si>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</si>
  <si>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</si>
  <si>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</si>
  <si>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</si>
  <si>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</si>
  <si>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</si>
  <si>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</si>
  <si>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</si>
  <si>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</si>
  <si>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</si>
  <si>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</si>
  <si>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</si>
  <si>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</si>
  <si>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</si>
  <si>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</si>
  <si>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</si>
  <si>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</si>
  <si>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</si>
  <si>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</si>
  <si>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</si>
  <si>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</si>
  <si>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</si>
  <si>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</si>
  <si>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</si>
  <si>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</si>
  <si>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</si>
  <si>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</si>
  <si>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</si>
  <si>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</si>
  <si>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</si>
  <si>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</si>
  <si>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</si>
  <si>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</si>
  <si>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</si>
  <si>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</si>
  <si>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</si>
  <si>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</si>
  <si>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</si>
  <si>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</si>
  <si>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</si>
  <si>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</si>
  <si>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</si>
  <si>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</si>
  <si>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</si>
  <si>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</si>
  <si>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</si>
  <si>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</si>
  <si>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</si>
  <si>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</si>
  <si>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</si>
  <si>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</si>
  <si>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</si>
  <si>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</si>
  <si>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</si>
  <si>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</si>
  <si>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</si>
  <si>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</si>
  <si>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</si>
  <si>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</si>
  <si>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</si>
  <si>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</si>
  <si>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</si>
  <si>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</si>
  <si>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</si>
  <si>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</si>
  <si>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</si>
  <si>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</si>
  <si>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</si>
  <si>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</si>
  <si>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</si>
  <si>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</si>
  <si>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</si>
  <si>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</si>
  <si>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</si>
  <si>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</si>
  <si>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</si>
  <si>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</si>
  <si>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</si>
  <si>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</si>
  <si>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</si>
  <si>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</si>
  <si>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</si>
  <si>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</si>
  <si>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</si>
  <si>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</si>
  <si>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</si>
  <si>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</si>
  <si>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</si>
  <si>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</si>
  <si>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</si>
  <si>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</si>
  <si>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</si>
  <si>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</si>
  <si>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</si>
  <si>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</si>
  <si>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</si>
  <si>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</si>
  <si>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</si>
  <si>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</si>
  <si>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</si>
  <si>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</si>
  <si>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</si>
  <si>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</si>
  <si>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</si>
  <si>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</si>
  <si>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18.96</t>
  </si>
  <si>
    <t>▲ 17.04</t>
  </si>
  <si>
    <t>一般会計</t>
  </si>
  <si>
    <t>介護保険特別会計</t>
  </si>
  <si>
    <t>下水道事業特別会計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</si>
  <si>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</si>
  <si>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</si>
  <si>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</si>
  <si>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</si>
  <si>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</si>
  <si>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</si>
  <si>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</si>
  <si>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</si>
  <si>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</si>
  <si>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館林地区消防組合</t>
    <rPh sb="0" eb="2">
      <t>タテバヤシ</t>
    </rPh>
    <rPh sb="2" eb="4">
      <t>チク</t>
    </rPh>
    <rPh sb="4" eb="6">
      <t>ショウボウ</t>
    </rPh>
    <rPh sb="6" eb="8">
      <t>クミアイ</t>
    </rPh>
    <phoneticPr fontId="2"/>
  </si>
  <si>
    <t>邑楽館林医療企業団</t>
    <rPh sb="0" eb="2">
      <t>オウラ</t>
    </rPh>
    <rPh sb="2" eb="4">
      <t>タテバヤシ</t>
    </rPh>
    <rPh sb="4" eb="6">
      <t>イリョウ</t>
    </rPh>
    <rPh sb="6" eb="9">
      <t>キギョウダン</t>
    </rPh>
    <phoneticPr fontId="2"/>
  </si>
  <si>
    <t>館林衛生施設組合</t>
    <rPh sb="0" eb="2">
      <t>タテバヤシ</t>
    </rPh>
    <rPh sb="2" eb="4">
      <t>エイセイ</t>
    </rPh>
    <rPh sb="4" eb="6">
      <t>シセツ</t>
    </rPh>
    <rPh sb="6" eb="8">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</si>
  <si>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</si>
  <si>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</si>
  <si>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群馬県後期高齢医療広域連合（一般会計）</t>
    <rPh sb="0" eb="3">
      <t>グンマケン</t>
    </rPh>
    <rPh sb="3" eb="5">
      <t>コウキ</t>
    </rPh>
    <rPh sb="5" eb="7">
      <t>コウレイ</t>
    </rPh>
    <rPh sb="7" eb="9">
      <t>イリョウ</t>
    </rPh>
    <rPh sb="9" eb="11">
      <t>コウイキ</t>
    </rPh>
    <rPh sb="11" eb="13">
      <t>レンゴウ</t>
    </rPh>
    <rPh sb="14" eb="16">
      <t>イッパン</t>
    </rPh>
    <rPh sb="16" eb="18">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</si>
  <si>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</si>
  <si>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群馬東部水道企業団</t>
    <rPh sb="0" eb="2">
      <t>グンマ</t>
    </rPh>
    <rPh sb="2" eb="4">
      <t>トウブ</t>
    </rPh>
    <rPh sb="4" eb="6">
      <t>スイドウ</t>
    </rPh>
    <rPh sb="6" eb="9">
      <t>キギョウダン</t>
    </rPh>
    <phoneticPr fontId="2"/>
  </si>
  <si>
    <t>明和町土地開発公社</t>
    <rPh sb="0" eb="3">
      <t>メイワマチ</t>
    </rPh>
    <rPh sb="3" eb="9">
      <t>トチカイハツコウシャ</t>
    </rPh>
    <phoneticPr fontId="2"/>
  </si>
  <si>
    <t>邑楽館林まちづくり</t>
    <rPh sb="0" eb="2">
      <t>オウラ</t>
    </rPh>
    <rPh sb="2" eb="4">
      <t>タテバヤシ</t>
    </rPh>
    <phoneticPr fontId="2"/>
  </si>
  <si>
    <t>－</t>
    <phoneticPr fontId="2"/>
  </si>
  <si>
    <t>公共施設建設基金</t>
    <phoneticPr fontId="2"/>
  </si>
  <si>
    <t>まち・ひと・しごと創生基金</t>
    <phoneticPr fontId="2"/>
  </si>
  <si>
    <t>奨学基金</t>
    <rPh sb="0" eb="2">
      <t>ショウガク</t>
    </rPh>
    <rPh sb="2" eb="4">
      <t>キキン</t>
    </rPh>
    <phoneticPr fontId="2"/>
  </si>
  <si>
    <t>地域福祉基金</t>
    <rPh sb="0" eb="2">
      <t>チイキ</t>
    </rPh>
    <rPh sb="2" eb="4">
      <t>フクシ</t>
    </rPh>
    <rPh sb="4" eb="6">
      <t>キキン</t>
    </rPh>
    <phoneticPr fontId="2"/>
  </si>
  <si>
    <t>企業版ふるさと納税基金</t>
    <rPh sb="0" eb="2">
      <t>キギョウ</t>
    </rPh>
    <rPh sb="2" eb="3">
      <t>バン</t>
    </rPh>
    <rPh sb="7" eb="9">
      <t>ノウゼイ</t>
    </rPh>
    <rPh sb="9" eb="11">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</si>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</sst>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C65B-411F-B0F3-21E28BB12E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52744</c:v>
                </c:pt>
                <c:pt idx="1">
                  <c:v>104856</c:v>
                </c:pt>
                <c:pt idx="2">
                  <c:v>99574</c:v>
                </c:pt>
                <c:pt idx="3">
                  <c:v>104494</c:v>
                </c:pt>
                <c:pt idx="4">
                  <c:v>133612</c:v>
                </c:pt>
              </c:numCache>
            </c:numRef>
          </c:val>
          <c:smooth val="0"/>
          <c:extLst>
            <c:ext xmlns:c16="http://schemas.microsoft.com/office/drawing/2014/chart" uri="{C3380CC4-5D6E-409C-BE32-E72D297353CC}">
              <c16:uniqueId val="{00000001-C65B-411F-B0F3-21E28BB12E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9.2899999999999991</c:v>
                </c:pt>
                <c:pt idx="1">
                  <c:v>3</c:v>
                </c:pt>
                <c:pt idx="2">
                  <c:v>10.02</c:v>
                </c:pt>
                <c:pt idx="3">
                  <c:v>6.9</c:v>
                </c:pt>
                <c:pt idx="4">
                  <c:v>10.81</c:v>
                </c:pt>
              </c:numCache>
            </c:numRef>
          </c:val>
          <c:extLst>
            <c:ext xmlns:c16="http://schemas.microsoft.com/office/drawing/2014/chart" uri="{C3380CC4-5D6E-409C-BE32-E72D297353CC}">
              <c16:uniqueId val="{00000000-7A51-46DD-B06F-8081C9C053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63.67</c:v>
                </c:pt>
                <c:pt idx="1">
                  <c:v>44.28</c:v>
                </c:pt>
                <c:pt idx="2">
                  <c:v>38.58</c:v>
                </c:pt>
                <c:pt idx="3">
                  <c:v>50.41</c:v>
                </c:pt>
                <c:pt idx="4">
                  <c:v>25.58</c:v>
                </c:pt>
              </c:numCache>
            </c:numRef>
          </c:val>
          <c:extLst>
            <c:ext xmlns:c16="http://schemas.microsoft.com/office/drawing/2014/chart" uri="{C3380CC4-5D6E-409C-BE32-E72D297353CC}">
              <c16:uniqueId val="{00000001-7A51-46DD-B06F-8081C9C053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16.89</c:v>
                </c:pt>
                <c:pt idx="1">
                  <c:v>-18.96</c:v>
                </c:pt>
                <c:pt idx="2">
                  <c:v>3.13</c:v>
                </c:pt>
                <c:pt idx="3">
                  <c:v>7.99</c:v>
                </c:pt>
                <c:pt idx="4">
                  <c:v>-17.04</c:v>
                </c:pt>
              </c:numCache>
            </c:numRef>
          </c:val>
          <c:smooth val="0"/>
          <c:extLst>
            <c:ext xmlns:c16="http://schemas.microsoft.com/office/drawing/2014/chart" uri="{C3380CC4-5D6E-409C-BE32-E72D297353CC}">
              <c16:uniqueId val="{00000002-7A51-46DD-B06F-8081C9C053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0F-4A29-BE84-FA39982583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0F-4A29-BE84-FA39982583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0F-4A29-BE84-FA399825836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A0F-4A29-BE84-FA399825836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A0F-4A29-BE84-FA399825836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5-AA0F-4A29-BE84-FA399825836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1.39</c:v>
                </c:pt>
                <c:pt idx="2">
                  <c:v>#N/A</c:v>
                </c:pt>
                <c:pt idx="3">
                  <c:v>1.96</c:v>
                </c:pt>
                <c:pt idx="4">
                  <c:v>#N/A</c:v>
                </c:pt>
                <c:pt idx="5">
                  <c:v>1.44</c:v>
                </c:pt>
                <c:pt idx="6">
                  <c:v>#N/A</c:v>
                </c:pt>
                <c:pt idx="7">
                  <c:v>0.65</c:v>
                </c:pt>
                <c:pt idx="8">
                  <c:v>#N/A</c:v>
                </c:pt>
                <c:pt idx="9">
                  <c:v>0.38</c:v>
                </c:pt>
              </c:numCache>
            </c:numRef>
          </c:val>
          <c:extLst>
            <c:ext xmlns:c16="http://schemas.microsoft.com/office/drawing/2014/chart" uri="{C3380CC4-5D6E-409C-BE32-E72D297353CC}">
              <c16:uniqueId val="{00000006-AA0F-4A29-BE84-FA3998258360}"/>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0.5</c:v>
                </c:pt>
                <c:pt idx="4">
                  <c:v>#N/A</c:v>
                </c:pt>
                <c:pt idx="5">
                  <c:v>0.33</c:v>
                </c:pt>
                <c:pt idx="6">
                  <c:v>#N/A</c:v>
                </c:pt>
                <c:pt idx="7">
                  <c:v>0.13</c:v>
                </c:pt>
                <c:pt idx="8">
                  <c:v>#N/A</c:v>
                </c:pt>
                <c:pt idx="9">
                  <c:v>1.08</c:v>
                </c:pt>
              </c:numCache>
            </c:numRef>
          </c:val>
          <c:extLst>
            <c:ext xmlns:c16="http://schemas.microsoft.com/office/drawing/2014/chart" uri="{C3380CC4-5D6E-409C-BE32-E72D297353CC}">
              <c16:uniqueId val="{00000007-AA0F-4A29-BE84-FA399825836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1.1100000000000001</c:v>
                </c:pt>
                <c:pt idx="2">
                  <c:v>#N/A</c:v>
                </c:pt>
                <c:pt idx="3">
                  <c:v>1.1499999999999999</c:v>
                </c:pt>
                <c:pt idx="4">
                  <c:v>#N/A</c:v>
                </c:pt>
                <c:pt idx="5">
                  <c:v>1.32</c:v>
                </c:pt>
                <c:pt idx="6">
                  <c:v>#N/A</c:v>
                </c:pt>
                <c:pt idx="7">
                  <c:v>1.87</c:v>
                </c:pt>
                <c:pt idx="8">
                  <c:v>#N/A</c:v>
                </c:pt>
                <c:pt idx="9">
                  <c:v>1.37</c:v>
                </c:pt>
              </c:numCache>
            </c:numRef>
          </c:val>
          <c:extLst>
            <c:ext xmlns:c16="http://schemas.microsoft.com/office/drawing/2014/chart" uri="{C3380CC4-5D6E-409C-BE32-E72D297353CC}">
              <c16:uniqueId val="{00000008-AA0F-4A29-BE84-FA39982583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9.2799999999999994</c:v>
                </c:pt>
                <c:pt idx="2">
                  <c:v>#N/A</c:v>
                </c:pt>
                <c:pt idx="3">
                  <c:v>3</c:v>
                </c:pt>
                <c:pt idx="4">
                  <c:v>#N/A</c:v>
                </c:pt>
                <c:pt idx="5">
                  <c:v>10.01</c:v>
                </c:pt>
                <c:pt idx="6">
                  <c:v>#N/A</c:v>
                </c:pt>
                <c:pt idx="7">
                  <c:v>6.9</c:v>
                </c:pt>
                <c:pt idx="8">
                  <c:v>#N/A</c:v>
                </c:pt>
                <c:pt idx="9">
                  <c:v>10.8</c:v>
                </c:pt>
              </c:numCache>
            </c:numRef>
          </c:val>
          <c:extLst>
            <c:ext xmlns:c16="http://schemas.microsoft.com/office/drawing/2014/chart" uri="{C3380CC4-5D6E-409C-BE32-E72D297353CC}">
              <c16:uniqueId val="{00000009-AA0F-4A29-BE84-FA39982583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428</c:v>
                </c:pt>
                <c:pt idx="5">
                  <c:v>448</c:v>
                </c:pt>
                <c:pt idx="8">
                  <c:v>455</c:v>
                </c:pt>
                <c:pt idx="11">
                  <c:v>459</c:v>
                </c:pt>
                <c:pt idx="14">
                  <c:v>457</c:v>
                </c:pt>
              </c:numCache>
            </c:numRef>
          </c:val>
          <c:extLst>
            <c:ext xmlns:c16="http://schemas.microsoft.com/office/drawing/2014/chart" uri="{C3380CC4-5D6E-409C-BE32-E72D297353CC}">
              <c16:uniqueId val="{00000000-F8EB-4818-AD3A-2F8F439416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EB-4818-AD3A-2F8F439416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EB-4818-AD3A-2F8F439416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99</c:v>
                </c:pt>
                <c:pt idx="6">
                  <c:v>103</c:v>
                </c:pt>
                <c:pt idx="9">
                  <c:v>103</c:v>
                </c:pt>
                <c:pt idx="12">
                  <c:v>96</c:v>
                </c:pt>
              </c:numCache>
            </c:numRef>
          </c:val>
          <c:extLst>
            <c:ext xmlns:c16="http://schemas.microsoft.com/office/drawing/2014/chart" uri="{C3380CC4-5D6E-409C-BE32-E72D297353CC}">
              <c16:uniqueId val="{00000003-F8EB-4818-AD3A-2F8F439416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208</c:v>
                </c:pt>
                <c:pt idx="3">
                  <c:v>221</c:v>
                </c:pt>
                <c:pt idx="6">
                  <c:v>219</c:v>
                </c:pt>
                <c:pt idx="9">
                  <c:v>235</c:v>
                </c:pt>
                <c:pt idx="12">
                  <c:v>241</c:v>
                </c:pt>
              </c:numCache>
            </c:numRef>
          </c:val>
          <c:extLst>
            <c:ext xmlns:c16="http://schemas.microsoft.com/office/drawing/2014/chart" uri="{C3380CC4-5D6E-409C-BE32-E72D297353CC}">
              <c16:uniqueId val="{00000004-F8EB-4818-AD3A-2F8F439416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EB-4818-AD3A-2F8F439416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EB-4818-AD3A-2F8F439416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383</c:v>
                </c:pt>
                <c:pt idx="3">
                  <c:v>407</c:v>
                </c:pt>
                <c:pt idx="6">
                  <c:v>415</c:v>
                </c:pt>
                <c:pt idx="9">
                  <c:v>422</c:v>
                </c:pt>
                <c:pt idx="12">
                  <c:v>421</c:v>
                </c:pt>
              </c:numCache>
            </c:numRef>
          </c:val>
          <c:extLst>
            <c:ext xmlns:c16="http://schemas.microsoft.com/office/drawing/2014/chart" uri="{C3380CC4-5D6E-409C-BE32-E72D297353CC}">
              <c16:uniqueId val="{00000007-F8EB-4818-AD3A-2F8F439416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219</c:v>
                </c:pt>
                <c:pt idx="2">
                  <c:v>#N/A</c:v>
                </c:pt>
                <c:pt idx="3">
                  <c:v>#N/A</c:v>
                </c:pt>
                <c:pt idx="4">
                  <c:v>279</c:v>
                </c:pt>
                <c:pt idx="5">
                  <c:v>#N/A</c:v>
                </c:pt>
                <c:pt idx="6">
                  <c:v>#N/A</c:v>
                </c:pt>
                <c:pt idx="7">
                  <c:v>282</c:v>
                </c:pt>
                <c:pt idx="8">
                  <c:v>#N/A</c:v>
                </c:pt>
                <c:pt idx="9">
                  <c:v>#N/A</c:v>
                </c:pt>
                <c:pt idx="10">
                  <c:v>301</c:v>
                </c:pt>
                <c:pt idx="11">
                  <c:v>#N/A</c:v>
                </c:pt>
                <c:pt idx="12">
                  <c:v>#N/A</c:v>
                </c:pt>
                <c:pt idx="13">
                  <c:v>301</c:v>
                </c:pt>
                <c:pt idx="14">
                  <c:v>#N/A</c:v>
                </c:pt>
              </c:numCache>
            </c:numRef>
          </c:val>
          <c:smooth val="0"/>
          <c:extLst>
            <c:ext xmlns:c16="http://schemas.microsoft.com/office/drawing/2014/chart" uri="{C3380CC4-5D6E-409C-BE32-E72D297353CC}">
              <c16:uniqueId val="{00000008-F8EB-4818-AD3A-2F8F439416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5681</c:v>
                </c:pt>
                <c:pt idx="5">
                  <c:v>5505</c:v>
                </c:pt>
                <c:pt idx="8">
                  <c:v>5416</c:v>
                </c:pt>
                <c:pt idx="11">
                  <c:v>5239</c:v>
                </c:pt>
                <c:pt idx="14">
                  <c:v>4917</c:v>
                </c:pt>
              </c:numCache>
            </c:numRef>
          </c:val>
          <c:extLst>
            <c:ext xmlns:c16="http://schemas.microsoft.com/office/drawing/2014/chart" uri="{C3380CC4-5D6E-409C-BE32-E72D297353CC}">
              <c16:uniqueId val="{00000000-165C-49A1-926E-94F1396E0B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65C-49A1-926E-94F1396E0B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3043</c:v>
                </c:pt>
                <c:pt idx="5">
                  <c:v>2651</c:v>
                </c:pt>
                <c:pt idx="8">
                  <c:v>2570</c:v>
                </c:pt>
                <c:pt idx="11">
                  <c:v>4209</c:v>
                </c:pt>
                <c:pt idx="14">
                  <c:v>3316</c:v>
                </c:pt>
              </c:numCache>
            </c:numRef>
          </c:val>
          <c:extLst>
            <c:ext xmlns:c16="http://schemas.microsoft.com/office/drawing/2014/chart" uri="{C3380CC4-5D6E-409C-BE32-E72D297353CC}">
              <c16:uniqueId val="{00000002-165C-49A1-926E-94F1396E0B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5C-49A1-926E-94F1396E0B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5C-49A1-926E-94F1396E0B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1504</c:v>
                </c:pt>
                <c:pt idx="6">
                  <c:v>846</c:v>
                </c:pt>
                <c:pt idx="9">
                  <c:v>1315</c:v>
                </c:pt>
                <c:pt idx="12">
                  <c:v>1578</c:v>
                </c:pt>
              </c:numCache>
            </c:numRef>
          </c:val>
          <c:extLst>
            <c:ext xmlns:c16="http://schemas.microsoft.com/office/drawing/2014/chart" uri="{C3380CC4-5D6E-409C-BE32-E72D297353CC}">
              <c16:uniqueId val="{00000005-165C-49A1-926E-94F1396E0B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349</c:v>
                </c:pt>
                <c:pt idx="3">
                  <c:v>338</c:v>
                </c:pt>
                <c:pt idx="6">
                  <c:v>264</c:v>
                </c:pt>
                <c:pt idx="9">
                  <c:v>0</c:v>
                </c:pt>
                <c:pt idx="12">
                  <c:v>0</c:v>
                </c:pt>
              </c:numCache>
            </c:numRef>
          </c:val>
          <c:extLst>
            <c:ext xmlns:c16="http://schemas.microsoft.com/office/drawing/2014/chart" uri="{C3380CC4-5D6E-409C-BE32-E72D297353CC}">
              <c16:uniqueId val="{00000006-165C-49A1-926E-94F1396E0B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1126</c:v>
                </c:pt>
                <c:pt idx="3">
                  <c:v>1053</c:v>
                </c:pt>
                <c:pt idx="6">
                  <c:v>977</c:v>
                </c:pt>
                <c:pt idx="9">
                  <c:v>1024</c:v>
                </c:pt>
                <c:pt idx="12">
                  <c:v>983</c:v>
                </c:pt>
              </c:numCache>
            </c:numRef>
          </c:val>
          <c:extLst>
            <c:ext xmlns:c16="http://schemas.microsoft.com/office/drawing/2014/chart" uri="{C3380CC4-5D6E-409C-BE32-E72D297353CC}">
              <c16:uniqueId val="{00000007-165C-49A1-926E-94F1396E0B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3186</c:v>
                </c:pt>
                <c:pt idx="3">
                  <c:v>2955</c:v>
                </c:pt>
                <c:pt idx="6">
                  <c:v>2927</c:v>
                </c:pt>
                <c:pt idx="9">
                  <c:v>2948</c:v>
                </c:pt>
                <c:pt idx="12">
                  <c:v>3146</c:v>
                </c:pt>
              </c:numCache>
            </c:numRef>
          </c:val>
          <c:extLst>
            <c:ext xmlns:c16="http://schemas.microsoft.com/office/drawing/2014/chart" uri="{C3380CC4-5D6E-409C-BE32-E72D297353CC}">
              <c16:uniqueId val="{00000008-165C-49A1-926E-94F1396E0B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65C-49A1-926E-94F1396E0B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4083</c:v>
                </c:pt>
                <c:pt idx="3">
                  <c:v>4129</c:v>
                </c:pt>
                <c:pt idx="6">
                  <c:v>4309</c:v>
                </c:pt>
                <c:pt idx="9">
                  <c:v>4204</c:v>
                </c:pt>
                <c:pt idx="12">
                  <c:v>4042</c:v>
                </c:pt>
              </c:numCache>
            </c:numRef>
          </c:val>
          <c:extLst>
            <c:ext xmlns:c16="http://schemas.microsoft.com/office/drawing/2014/chart" uri="{C3380CC4-5D6E-409C-BE32-E72D297353CC}">
              <c16:uniqueId val="{0000000A-165C-49A1-926E-94F1396E0B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c:v>
                </c:pt>
                <c:pt idx="2">
                  <c:v>#N/A</c:v>
                </c:pt>
                <c:pt idx="3">
                  <c:v>#N/A</c:v>
                </c:pt>
                <c:pt idx="4">
                  <c:v>1824</c:v>
                </c:pt>
                <c:pt idx="5">
                  <c:v>#N/A</c:v>
                </c:pt>
                <c:pt idx="6">
                  <c:v>#N/A</c:v>
                </c:pt>
                <c:pt idx="7">
                  <c:v>1337</c:v>
                </c:pt>
                <c:pt idx="8">
                  <c:v>#N/A</c:v>
                </c:pt>
                <c:pt idx="9">
                  <c:v>#N/A</c:v>
                </c:pt>
                <c:pt idx="10">
                  <c:v>42</c:v>
                </c:pt>
                <c:pt idx="11">
                  <c:v>#N/A</c:v>
                </c:pt>
                <c:pt idx="12">
                  <c:v>#N/A</c:v>
                </c:pt>
                <c:pt idx="13">
                  <c:v>1516</c:v>
                </c:pt>
                <c:pt idx="14">
                  <c:v>#N/A</c:v>
                </c:pt>
              </c:numCache>
            </c:numRef>
          </c:val>
          <c:smooth val="0"/>
          <c:extLst>
            <c:ext xmlns:c16="http://schemas.microsoft.com/office/drawing/2014/chart" uri="{C3380CC4-5D6E-409C-BE32-E72D297353CC}">
              <c16:uniqueId val="{0000000B-165C-49A1-926E-94F1396E0B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1442</c:v>
                </c:pt>
                <c:pt idx="1">
                  <c:v>1856</c:v>
                </c:pt>
                <c:pt idx="2">
                  <c:v>1010</c:v>
                </c:pt>
              </c:numCache>
            </c:numRef>
          </c:val>
          <c:extLst>
            <c:ext xmlns:c16="http://schemas.microsoft.com/office/drawing/2014/chart" uri="{C3380CC4-5D6E-409C-BE32-E72D297353CC}">
              <c16:uniqueId val="{00000000-CB2D-4EC3-A6A0-90BE4AB1F1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CB2D-4EC3-A6A0-90BE4AB1F1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704</c:v>
                </c:pt>
                <c:pt idx="1">
                  <c:v>1860</c:v>
                </c:pt>
                <c:pt idx="2">
                  <c:v>1769</c:v>
                </c:pt>
              </c:numCache>
            </c:numRef>
          </c:val>
          <c:extLst>
            <c:ext xmlns:c16="http://schemas.microsoft.com/office/drawing/2014/chart" uri="{C3380CC4-5D6E-409C-BE32-E72D297353CC}">
              <c16:uniqueId val="{00000002-CB2D-4EC3-A6A0-90BE4AB1F1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学校の長寿命化が令和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年度から本格的に始まるため、今後公債費の増加が見込まれる。事業の見直しや新規事業実施に当たって必要性の検討など行うとともに、交付税措置のない起債の発行を控えるなど財政の健全化に努める。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昨年度と比較して地方債の現在高は減少しているが、将来負担比率は増加している。これは事業の増加による財政調整基金の取崩しによるものである。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地方債の発行にあたっては、発行にあたり十分検討を行うとともに、償還年数等の調整を図っていく。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事業増加による財政調整基金の取崩し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を行ったため、それぞれ減少している。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事業増加のため、各種基金の取崩しを行ったが、基金の使途明確を図りながら積立・取崩しを行っていく。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公共施設建設基金：道路等公共施設の整備のために活用する基金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まち・ひと・しごと創生基金：まち・ひと・しごと創生法に基づく地方創生施策を行うための基金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奨学基金：奨学金貸与を円滑に行うための基金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地域福祉基金：高齢者の保健福祉の向上を図るための基金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企業版ふるさと納税基金：地域再生法に規定するまち・ひと・しごと創生寄附活用事業を行うための基金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企業版ふるさと納税基金を活用した事業のため、取崩しを行ったから。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今後も道路等公共施設整備を行っていくため、学校の整備や地方創生法に基づく事業実施に備えて特定目的金への積立を計画的に行っていく。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事業の増加による取崩しを行ったため。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標準化システムの使用料の発生、人件費の増加が見込まれるため、財政調整基金の取り崩しが見込まれる。今後もより一層事業及び事業費の見直しを図るとともに歳出の合理化等行財政改革を推進し、健全な財政運営に努め、基金残高も一定の割合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年度に繰上げ償還の財源として大部分を取り崩し、その後は利子積立のみのため大きな増減はほとんどない。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年度以降繰上げ償還を行っていないが、返済計画や財政状況に応じて検討を行うとともに、適切に基金への積立を行っていく。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昨年度よりも</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税収増加により基準財政収入額も増加している。今後も引き続き、安定した自主財源の確保に努めるとともに事業のスクラップ＆ビルドを図り、財政基盤の強化に努める。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25929</xdr:rowOff>
    </xdr:from>
    <xdr:to>
      <xdr:col>15</xdr:col>
      <xdr:colOff>82550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553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25929</xdr:rowOff>
    </xdr:from>
    <xdr:to>
      <xdr:col>11</xdr:col>
      <xdr:colOff>31750</xdr:colOff>
      <xdr:row>41</xdr:row>
      <xdr:rowOff>76200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05537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146579</xdr:rowOff>
    </xdr:from>
    <xdr:to>
      <xdr:col>11</xdr:col>
      <xdr:colOff>82550</xdr:colOff>
      <xdr:row>41</xdr:row>
      <xdr:rowOff>76729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86906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昨年度よりも</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ポイント増となった。、税収等はその年の情勢・景気に大きく左右されてしまうため、安定した自主財源の確保に向けて引き続き工業団地造成や企業誘致等に力を入れるとともに、経常経費の削減に向けて事業の見直し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61468</xdr:rowOff>
    </xdr:from>
    <xdr:to>
      <xdr:col>23</xdr:col>
      <xdr:colOff>133350</xdr:colOff>
      <xdr:row>66</xdr:row>
      <xdr:rowOff>29464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519918"/>
          <a:ext cx="0" cy="8252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1541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29464</xdr:rowOff>
    </xdr:from>
    <xdr:to>
      <xdr:col>24</xdr:col>
      <xdr:colOff>12700</xdr:colOff>
      <xdr:row>66</xdr:row>
      <xdr:rowOff>29464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147845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26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61468</xdr:rowOff>
    </xdr:from>
    <xdr:to>
      <xdr:col>24</xdr:col>
      <xdr:colOff>12700</xdr:colOff>
      <xdr:row>61</xdr:row>
      <xdr:rowOff>61468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5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63</xdr:row>
      <xdr:rowOff>148082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93096"/>
          <a:ext cx="838200" cy="65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74185</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7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64</xdr:row>
      <xdr:rowOff>24892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293096"/>
          <a:ext cx="8890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20066</xdr:rowOff>
    </xdr:from>
    <xdr:to>
      <xdr:col>19</xdr:col>
      <xdr:colOff>184150</xdr:colOff>
      <xdr:row>63</xdr:row>
      <xdr:rowOff>121666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67</xdr:row>
      <xdr:rowOff>7620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97692"/>
          <a:ext cx="889000" cy="4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51562</xdr:rowOff>
    </xdr:from>
    <xdr:to>
      <xdr:col>15</xdr:col>
      <xdr:colOff>133350</xdr:colOff>
      <xdr:row>62</xdr:row>
      <xdr:rowOff>153162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67</xdr:row>
      <xdr:rowOff>7620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95000"/>
          <a:ext cx="889000" cy="6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113809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60469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23,849</a:t>
          </a:r>
          <a:r>
            <a:rPr kumimoji="1" lang="ja-JP" altLang="en-US" sz="1300">
              <a:latin typeface="ＭＳ Ｐゴシック" panose="020B0600070205080204" pitchFamily="50" charset="-128"/>
              <a:ea typeface="ＭＳ Ｐゴシック" panose="020B0600070205080204" pitchFamily="50" charset="-128"/>
            </a:rPr>
            <a:t>円増加してはいるものの、類似団体平均よりも低い決算額となっている。しかしながら、全国・群馬県平均を大きく上回っており、その要因としては、会計年度任用職員を含め採用職員数の増加による人件費の増や物価高騰による給食賄材料費等の増があげられる。今後も引き続き、適切な定員管理と業務の効率化、公共施設の指定管理者制度導入など人件費及び物件費の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20831</xdr:rowOff>
    </xdr:from>
    <xdr:to>
      <xdr:col>23</xdr:col>
      <xdr:colOff>133350</xdr:colOff>
      <xdr:row>82</xdr:row>
      <xdr:rowOff>103042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79731"/>
          <a:ext cx="838200" cy="8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10452</xdr:rowOff>
    </xdr:from>
    <xdr:to>
      <xdr:col>19</xdr:col>
      <xdr:colOff>133350</xdr:colOff>
      <xdr:row>82</xdr:row>
      <xdr:rowOff>20831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69352"/>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150805</xdr:rowOff>
    </xdr:from>
    <xdr:to>
      <xdr:col>15</xdr:col>
      <xdr:colOff>82550</xdr:colOff>
      <xdr:row>82</xdr:row>
      <xdr:rowOff>10452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38255"/>
          <a:ext cx="889000" cy="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48087</xdr:rowOff>
    </xdr:from>
    <xdr:to>
      <xdr:col>11</xdr:col>
      <xdr:colOff>31750</xdr:colOff>
      <xdr:row>81</xdr:row>
      <xdr:rowOff>150805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35537"/>
          <a:ext cx="889000" cy="10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52242</xdr:rowOff>
    </xdr:from>
    <xdr:to>
      <xdr:col>23</xdr:col>
      <xdr:colOff>184150</xdr:colOff>
      <xdr:row>82</xdr:row>
      <xdr:rowOff>153842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1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68769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5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141481</xdr:rowOff>
    </xdr:from>
    <xdr:to>
      <xdr:col>19</xdr:col>
      <xdr:colOff>184150</xdr:colOff>
      <xdr:row>82</xdr:row>
      <xdr:rowOff>71631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81808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9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131102</xdr:rowOff>
    </xdr:from>
    <xdr:to>
      <xdr:col>15</xdr:col>
      <xdr:colOff>133350</xdr:colOff>
      <xdr:row>82</xdr:row>
      <xdr:rowOff>61252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1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71429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8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100005</xdr:rowOff>
    </xdr:from>
    <xdr:to>
      <xdr:col>11</xdr:col>
      <xdr:colOff>82550</xdr:colOff>
      <xdr:row>82</xdr:row>
      <xdr:rowOff>30155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8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40332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168737</xdr:rowOff>
    </xdr:from>
    <xdr:to>
      <xdr:col>7</xdr:col>
      <xdr:colOff>31750</xdr:colOff>
      <xdr:row>81</xdr:row>
      <xdr:rowOff>98887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8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109064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5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ポイント増加しているが、指標となる</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を下回っている状況となっている。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今後も人事院勧告等を勘案し、給与体系の見直しや給与適正化に努めていく。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87</xdr:row>
      <xdr:rowOff>45055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86928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86928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91923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5053129"/>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91923</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51220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41123</xdr:rowOff>
    </xdr:from>
    <xdr:to>
      <xdr:col>68</xdr:col>
      <xdr:colOff>203200</xdr:colOff>
      <xdr:row>88</xdr:row>
      <xdr:rowOff>142723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127500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ポイント増加し、類似団体・全国・群馬県平均を上回っている。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今後も住民サービスの向上に努めながら、適切な定員管理と業務の効率化を図っていく。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a:extLst>
            <a:ext uri="{FF2B5EF4-FFF2-40B4-BE49-F238E27FC236}">
              <a16:creationId xmlns:a16="http://schemas.microsoft.com/office/drawing/2014/main" id="{00000000-0008-0000-0300-00004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3" name="定員管理の状況最小値テキスト">
          <a:extLst>
            <a:ext uri="{FF2B5EF4-FFF2-40B4-BE49-F238E27FC236}">
              <a16:creationId xmlns:a16="http://schemas.microsoft.com/office/drawing/2014/main" id="{00000000-0008-0000-0300-000043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5" name="定員管理の状況最大値テキスト">
          <a:extLst>
            <a:ext uri="{FF2B5EF4-FFF2-40B4-BE49-F238E27FC236}">
              <a16:creationId xmlns:a16="http://schemas.microsoft.com/office/drawing/2014/main" id="{00000000-0008-0000-0300-000045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32052</xdr:rowOff>
    </xdr:from>
    <xdr:to>
      <xdr:col>81</xdr:col>
      <xdr:colOff>44450</xdr:colOff>
      <xdr:row>61</xdr:row>
      <xdr:rowOff>68822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179800" y="10490502"/>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28" name="定員管理の状況平均値テキスト">
          <a:extLst>
            <a:ext uri="{FF2B5EF4-FFF2-40B4-BE49-F238E27FC236}">
              <a16:creationId xmlns:a16="http://schemas.microsoft.com/office/drawing/2014/main" id="{00000000-0008-0000-0300-000048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32052</xdr:rowOff>
    </xdr:from>
    <xdr:to>
      <xdr:col>77</xdr:col>
      <xdr:colOff>44450</xdr:colOff>
      <xdr:row>61</xdr:row>
      <xdr:rowOff>33201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5290800" y="1049050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18264</xdr:rowOff>
    </xdr:from>
    <xdr:to>
      <xdr:col>72</xdr:col>
      <xdr:colOff>203200</xdr:colOff>
      <xdr:row>61</xdr:row>
      <xdr:rowOff>33201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4401800" y="1047671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18264</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3512800" y="1046752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18022</xdr:rowOff>
    </xdr:from>
    <xdr:to>
      <xdr:col>81</xdr:col>
      <xdr:colOff>95250</xdr:colOff>
      <xdr:row>61</xdr:row>
      <xdr:rowOff>119622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9672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161549</xdr:rowOff>
    </xdr:from>
    <xdr:ext cx="762000" cy="259045"/>
    <xdr:sp macro="" textlink="">
      <xdr:nvSpPr>
        <xdr:cNvPr id="347" name="定員管理の状況該当値テキスト">
          <a:extLst>
            <a:ext uri="{FF2B5EF4-FFF2-40B4-BE49-F238E27FC236}">
              <a16:creationId xmlns:a16="http://schemas.microsoft.com/office/drawing/2014/main" id="{00000000-0008-0000-0300-00005B010000}"/>
            </a:ext>
          </a:extLst>
        </xdr:cNvPr>
        <xdr:cNvSpPr txBox="1"/>
      </xdr:nvSpPr>
      <xdr:spPr>
        <a:xfrm>
          <a:off x="17106900" y="104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152702</xdr:rowOff>
    </xdr:from>
    <xdr:to>
      <xdr:col>77</xdr:col>
      <xdr:colOff>95250</xdr:colOff>
      <xdr:row>61</xdr:row>
      <xdr:rowOff>82852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129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67629</xdr:rowOff>
    </xdr:from>
    <xdr:ext cx="7366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798800" y="10526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68778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909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138914</xdr:rowOff>
    </xdr:from>
    <xdr:to>
      <xdr:col>68</xdr:col>
      <xdr:colOff>203200</xdr:colOff>
      <xdr:row>61</xdr:row>
      <xdr:rowOff>69064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4351000" y="10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53841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20800" y="105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ポイント減少したが、類似団体・全国・群馬県平均をいずれも上回っている。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据置期間が終了した公債費の償還や、新規借入に伴う償還も見込まれるため、地方債の借入に関しては、交付税措置のない起債の借入は控えるとともに、償還年数や据置期間等の調整を図り、年度ごとの償還に偏りがないように努める。また、利率についても国の動向に注視しながら、民間からの借入等も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a:extLst>
            <a:ext uri="{FF2B5EF4-FFF2-40B4-BE49-F238E27FC236}">
              <a16:creationId xmlns:a16="http://schemas.microsoft.com/office/drawing/2014/main" id="{00000000-0008-0000-0300-00008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9" name="公債費負担の状況最小値テキスト">
          <a:extLst>
            <a:ext uri="{FF2B5EF4-FFF2-40B4-BE49-F238E27FC236}">
              <a16:creationId xmlns:a16="http://schemas.microsoft.com/office/drawing/2014/main" id="{00000000-0008-0000-0300-000085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1" name="公債費負担の状況最大値テキスト">
          <a:extLst>
            <a:ext uri="{FF2B5EF4-FFF2-40B4-BE49-F238E27FC236}">
              <a16:creationId xmlns:a16="http://schemas.microsoft.com/office/drawing/2014/main" id="{00000000-0008-0000-0300-000087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40</xdr:row>
      <xdr:rowOff>116946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6179800" y="69648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4" name="公債費負担の状況平均値テキスト">
          <a:extLst>
            <a:ext uri="{FF2B5EF4-FFF2-40B4-BE49-F238E27FC236}">
              <a16:creationId xmlns:a16="http://schemas.microsoft.com/office/drawing/2014/main" id="{00000000-0008-0000-0300-00008A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56621</xdr:rowOff>
    </xdr:from>
    <xdr:to>
      <xdr:col>77</xdr:col>
      <xdr:colOff>44450</xdr:colOff>
      <xdr:row>40</xdr:row>
      <xdr:rowOff>116946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5290800" y="69146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157692</xdr:rowOff>
    </xdr:from>
    <xdr:to>
      <xdr:col>72</xdr:col>
      <xdr:colOff>203200</xdr:colOff>
      <xdr:row>40</xdr:row>
      <xdr:rowOff>56621</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4401800" y="684424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67204</xdr:rowOff>
    </xdr:from>
    <xdr:to>
      <xdr:col>68</xdr:col>
      <xdr:colOff>152400</xdr:colOff>
      <xdr:row>39</xdr:row>
      <xdr:rowOff>157692</xdr:rowOff>
    </xdr:to>
    <xdr:cxnSp macro="">
      <xdr:nvCxnSpPr>
        <xdr:cNvPr id="402" name="直線コネクタ 401">
          <a:extLst>
            <a:ext uri="{FF2B5EF4-FFF2-40B4-BE49-F238E27FC236}">
              <a16:creationId xmlns:a16="http://schemas.microsoft.com/office/drawing/2014/main" id="{00000000-0008-0000-0300-000092010000}"/>
            </a:ext>
          </a:extLst>
        </xdr:cNvPr>
        <xdr:cNvCxnSpPr/>
      </xdr:nvCxnSpPr>
      <xdr:spPr>
        <a:xfrm>
          <a:off x="13512800" y="6753754"/>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28169</xdr:rowOff>
    </xdr:from>
    <xdr:ext cx="762000" cy="259045"/>
    <xdr:sp macro="" textlink="">
      <xdr:nvSpPr>
        <xdr:cNvPr id="413" name="公債費負担の状況該当値テキスト">
          <a:extLst>
            <a:ext uri="{FF2B5EF4-FFF2-40B4-BE49-F238E27FC236}">
              <a16:creationId xmlns:a16="http://schemas.microsoft.com/office/drawing/2014/main" id="{00000000-0008-0000-0300-00009D010000}"/>
            </a:ext>
          </a:extLst>
        </xdr:cNvPr>
        <xdr:cNvSpPr txBox="1"/>
      </xdr:nvSpPr>
      <xdr:spPr>
        <a:xfrm>
          <a:off x="17106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66146</xdr:rowOff>
    </xdr:from>
    <xdr:to>
      <xdr:col>77</xdr:col>
      <xdr:colOff>95250</xdr:colOff>
      <xdr:row>40</xdr:row>
      <xdr:rowOff>167746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129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152523</xdr:rowOff>
    </xdr:from>
    <xdr:ext cx="7366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798800" y="701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5821</xdr:rowOff>
    </xdr:from>
    <xdr:to>
      <xdr:col>73</xdr:col>
      <xdr:colOff>44450</xdr:colOff>
      <xdr:row>40</xdr:row>
      <xdr:rowOff>107421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5240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92198</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9098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106892</xdr:rowOff>
    </xdr:from>
    <xdr:to>
      <xdr:col>68</xdr:col>
      <xdr:colOff>203200</xdr:colOff>
      <xdr:row>40</xdr:row>
      <xdr:rowOff>37042</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4351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47219</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020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16404</xdr:rowOff>
    </xdr:from>
    <xdr:to>
      <xdr:col>64</xdr:col>
      <xdr:colOff>152400</xdr:colOff>
      <xdr:row>39</xdr:row>
      <xdr:rowOff>118004</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3462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128181</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131800" y="64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ポイント増加し、全国・群馬県平均を上回っている。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事業の増加による財政調整基金をはじめとした各種基金の取崩しによるものである。今後も学校施設長寿命化など新規事業を予定しているため比率の増減が見込まれるが、既存事業の要件の見直しなど事業のスクラップ＆ビルドし、適切な基金の取崩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1" name="将来負担の状況グラフ枠">
          <a:extLst>
            <a:ext uri="{FF2B5EF4-FFF2-40B4-BE49-F238E27FC236}">
              <a16:creationId xmlns:a16="http://schemas.microsoft.com/office/drawing/2014/main" id="{00000000-0008-0000-0300-0000C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3" name="将来負担の状況最小値テキスト">
          <a:extLst>
            <a:ext uri="{FF2B5EF4-FFF2-40B4-BE49-F238E27FC236}">
              <a16:creationId xmlns:a16="http://schemas.microsoft.com/office/drawing/2014/main" id="{00000000-0008-0000-0300-0000C5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5" name="将来負担の状況最大値テキスト">
          <a:extLst>
            <a:ext uri="{FF2B5EF4-FFF2-40B4-BE49-F238E27FC236}">
              <a16:creationId xmlns:a16="http://schemas.microsoft.com/office/drawing/2014/main" id="{00000000-0008-0000-0300-0000C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99302</xdr:rowOff>
    </xdr:from>
    <xdr:to>
      <xdr:col>81</xdr:col>
      <xdr:colOff>44450</xdr:colOff>
      <xdr:row>16</xdr:row>
      <xdr:rowOff>67552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6179800" y="2328152"/>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8" name="将来負担の状況平均値テキスト">
          <a:extLst>
            <a:ext uri="{FF2B5EF4-FFF2-40B4-BE49-F238E27FC236}">
              <a16:creationId xmlns:a16="http://schemas.microsoft.com/office/drawing/2014/main" id="{00000000-0008-0000-0300-0000C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99302</xdr:rowOff>
    </xdr:from>
    <xdr:to>
      <xdr:col>77</xdr:col>
      <xdr:colOff>44450</xdr:colOff>
      <xdr:row>16</xdr:row>
      <xdr:rowOff>37677</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5290800" y="2328152"/>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17</xdr:row>
      <xdr:rowOff>63863</xdr:rowOff>
    </xdr:to>
    <xdr:cxnSp macro="">
      <xdr:nvCxnSpPr>
        <xdr:cNvPr id="463" name="直線コネクタ 462">
          <a:extLst>
            <a:ext uri="{FF2B5EF4-FFF2-40B4-BE49-F238E27FC236}">
              <a16:creationId xmlns:a16="http://schemas.microsoft.com/office/drawing/2014/main" id="{00000000-0008-0000-0300-0000CF010000}"/>
            </a:ext>
          </a:extLst>
        </xdr:cNvPr>
        <xdr:cNvCxnSpPr/>
      </xdr:nvCxnSpPr>
      <xdr:spPr>
        <a:xfrm flipV="1">
          <a:off x="14401800" y="2780877"/>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92408</xdr:rowOff>
    </xdr:from>
    <xdr:to>
      <xdr:col>68</xdr:col>
      <xdr:colOff>152400</xdr:colOff>
      <xdr:row>17</xdr:row>
      <xdr:rowOff>63863</xdr:rowOff>
    </xdr:to>
    <xdr:cxnSp macro="">
      <xdr:nvCxnSpPr>
        <xdr:cNvPr id="466" name="直線コネクタ 465">
          <a:extLst>
            <a:ext uri="{FF2B5EF4-FFF2-40B4-BE49-F238E27FC236}">
              <a16:creationId xmlns:a16="http://schemas.microsoft.com/office/drawing/2014/main" id="{00000000-0008-0000-0300-0000D2010000}"/>
            </a:ext>
          </a:extLst>
        </xdr:cNvPr>
        <xdr:cNvCxnSpPr/>
      </xdr:nvCxnSpPr>
      <xdr:spPr>
        <a:xfrm>
          <a:off x="13512800" y="2321258"/>
          <a:ext cx="889000" cy="65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18341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16752</xdr:rowOff>
    </xdr:from>
    <xdr:to>
      <xdr:col>81</xdr:col>
      <xdr:colOff>95250</xdr:colOff>
      <xdr:row>16</xdr:row>
      <xdr:rowOff>118352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6967200" y="27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160279</xdr:rowOff>
    </xdr:from>
    <xdr:ext cx="762000" cy="259045"/>
    <xdr:sp macro="" textlink="">
      <xdr:nvSpPr>
        <xdr:cNvPr id="477" name="将来負担の状況該当値テキスト">
          <a:extLst>
            <a:ext uri="{FF2B5EF4-FFF2-40B4-BE49-F238E27FC236}">
              <a16:creationId xmlns:a16="http://schemas.microsoft.com/office/drawing/2014/main" id="{00000000-0008-0000-0300-0000DD010000}"/>
            </a:ext>
          </a:extLst>
        </xdr:cNvPr>
        <xdr:cNvSpPr txBox="1"/>
      </xdr:nvSpPr>
      <xdr:spPr>
        <a:xfrm>
          <a:off x="17106900" y="273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48502</xdr:rowOff>
    </xdr:from>
    <xdr:to>
      <xdr:col>77</xdr:col>
      <xdr:colOff>95250</xdr:colOff>
      <xdr:row>13</xdr:row>
      <xdr:rowOff>150102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129000" y="22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134879</xdr:rowOff>
    </xdr:from>
    <xdr:ext cx="7366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5798800" y="2363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73254</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4909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13063</xdr:rowOff>
    </xdr:from>
    <xdr:to>
      <xdr:col>68</xdr:col>
      <xdr:colOff>203200</xdr:colOff>
      <xdr:row>17</xdr:row>
      <xdr:rowOff>114663</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4351000" y="29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99440</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020800" y="301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41608</xdr:rowOff>
    </xdr:from>
    <xdr:to>
      <xdr:col>64</xdr:col>
      <xdr:colOff>152400</xdr:colOff>
      <xdr:row>13</xdr:row>
      <xdr:rowOff>143208</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3462000" y="22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153385</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3131800" y="203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義務的経費である人件費は依然として高い割合を占めているため、引き続き適切な定員管理業務の効率化を図り人件費の削減に努めていく。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39</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96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40</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564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40</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2040"/>
          <a:ext cx="889000" cy="8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106680</xdr:rowOff>
    </xdr:from>
    <xdr:to>
      <xdr:col>11</xdr:col>
      <xdr:colOff>60325</xdr:colOff>
      <xdr:row>41</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ポイント増加したが、群馬県平均を下回っている。</a:t>
          </a:r>
        </a:p>
        <a:p>
          <a:r>
            <a:rPr kumimoji="1" lang="ja-JP" altLang="en-US" sz="1300">
              <a:latin typeface="ＭＳ Ｐゴシック" panose="020B0600070205080204" pitchFamily="50" charset="-128"/>
              <a:ea typeface="ＭＳ Ｐゴシック" panose="020B0600070205080204" pitchFamily="50" charset="-128"/>
            </a:rPr>
            <a:t>　物件費については、単年度の事業の有無により増減する傾向にあり、ここ数年は物価高騰による給食賄材料費等が増加傾向にある。今後も引き続き、事業の見直しや、公共施設等の指定管理者制度導入など物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16</xdr:row>
      <xdr:rowOff>75565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1302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15</xdr:row>
      <xdr:rowOff>121285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130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121285</xdr:rowOff>
    </xdr:from>
    <xdr:to>
      <xdr:col>73</xdr:col>
      <xdr:colOff>180975</xdr:colOff>
      <xdr:row>16</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9303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15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24765</xdr:rowOff>
    </xdr:from>
    <xdr:to>
      <xdr:col>82</xdr:col>
      <xdr:colOff>158750</xdr:colOff>
      <xdr:row>16</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168292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102252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3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70485</xdr:rowOff>
    </xdr:from>
    <xdr:to>
      <xdr:col>74</xdr:col>
      <xdr:colOff>31750</xdr:colOff>
      <xdr:row>16</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156862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33672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が、類似団体・全国・群馬県平均いずれも下回っている。しかしながら、自立支援法や児童福祉法に基づく給付費の対象者は全国的に見ても年々増加しており、当町においても増加傾向にある。国県の施策や動向を注視しながら、資格審査等の適正化や給付要件・事業内容等の精査を引き続き行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615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47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ポイント増加し、類似団体・全国・群馬県平均をいずれも上回っている。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適切な操出による経費削減に努め、普通会計の負担額を減らすことにより経費の抑制に努めていく。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59</xdr:row>
      <xdr:rowOff>9978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09843"/>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59</xdr:row>
      <xdr:rowOff>20865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098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60</xdr:row>
      <xdr:rowOff>56243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364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60</xdr:row>
      <xdr:rowOff>56243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949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5443</xdr:rowOff>
    </xdr:from>
    <xdr:to>
      <xdr:col>69</xdr:col>
      <xdr:colOff>142875</xdr:colOff>
      <xdr:row>60</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91820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ポイント増加し、全国平均を上回っているが、類似団体・群馬県平均は下回っている。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補助費等については、新規事業の実施によって増加するため、既存事業の要件の見直しなど事業のスクラップ＆ビルドしていく。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107950</xdr:rowOff>
    </xdr:from>
    <xdr:to>
      <xdr:col>82</xdr:col>
      <xdr:colOff>107950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765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107950</xdr:rowOff>
    </xdr:from>
    <xdr:to>
      <xdr:col>78</xdr:col>
      <xdr:colOff>69850</xdr:colOff>
      <xdr:row>34</xdr:row>
      <xdr:rowOff>98425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658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98425</xdr:rowOff>
    </xdr:from>
    <xdr:to>
      <xdr:col>73</xdr:col>
      <xdr:colOff>180975</xdr:colOff>
      <xdr:row>35</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277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0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57150</xdr:rowOff>
    </xdr:from>
    <xdr:to>
      <xdr:col>78</xdr:col>
      <xdr:colOff>120650</xdr:colOff>
      <xdr:row>33</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168927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47625</xdr:rowOff>
    </xdr:from>
    <xdr:to>
      <xdr:col>74</xdr:col>
      <xdr:colOff>31750</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ポイント増加したが、類似団体・全国・群馬県平均いずれも下回っている。</a:t>
          </a:r>
        </a:p>
        <a:p>
          <a:r>
            <a:rPr kumimoji="1" lang="ja-JP" altLang="en-US" sz="1300">
              <a:latin typeface="ＭＳ Ｐゴシック" panose="020B0600070205080204" pitchFamily="50" charset="-128"/>
              <a:ea typeface="ＭＳ Ｐゴシック" panose="020B0600070205080204" pitchFamily="50" charset="-128"/>
            </a:rPr>
            <a:t>　今後据置期間終了に伴う償還開始や新規借入により公債費の増加が見込まれる。起債の借入においては、交付税措置のない起債借入は控え、借入に関しても償還年数等の調整を図っていく。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129286</xdr:rowOff>
    </xdr:from>
    <xdr:to>
      <xdr:col>24</xdr:col>
      <xdr:colOff>25400</xdr:colOff>
      <xdr:row>75</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88036"/>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76</xdr:row>
      <xdr:rowOff>44704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88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749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104139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29185"/>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ポイント増加し、類似団体・全国平均を上回っている。</a:t>
          </a:r>
        </a:p>
        <a:p>
          <a:r>
            <a:rPr kumimoji="1" lang="ja-JP" altLang="en-US" sz="1300">
              <a:latin typeface="ＭＳ Ｐゴシック" panose="020B0600070205080204" pitchFamily="50" charset="-128"/>
              <a:ea typeface="ＭＳ Ｐゴシック" panose="020B0600070205080204" pitchFamily="50" charset="-128"/>
            </a:rPr>
            <a:t>　人件費等の義務的経費は年々増加傾向にあるため、引き続き経常的な自主財源確保のため工業団地造成や企業誘致を推進していく。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78</xdr:row>
      <xdr:rowOff>67563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50876"/>
          <a:ext cx="838200" cy="58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850876"/>
          <a:ext cx="8890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80</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3152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80</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85215"/>
          <a:ext cx="889000" cy="5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76200</xdr:rowOff>
    </xdr:from>
    <xdr:to>
      <xdr:col>69</xdr:col>
      <xdr:colOff>142875</xdr:colOff>
      <xdr:row>81</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82303</xdr:rowOff>
    </xdr:from>
    <xdr:to>
      <xdr:col>29</xdr:col>
      <xdr:colOff>127000</xdr:colOff>
      <xdr:row>17</xdr:row>
      <xdr:rowOff>132393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4578"/>
          <a:ext cx="647700" cy="50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67080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46609</xdr:rowOff>
    </xdr:from>
    <xdr:to>
      <xdr:col>26</xdr:col>
      <xdr:colOff>50800</xdr:colOff>
      <xdr:row>17</xdr:row>
      <xdr:rowOff>132393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08884"/>
          <a:ext cx="698500" cy="85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46609</xdr:rowOff>
    </xdr:from>
    <xdr:to>
      <xdr:col>22</xdr:col>
      <xdr:colOff>114300</xdr:colOff>
      <xdr:row>18</xdr:row>
      <xdr:rowOff>10719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8884"/>
          <a:ext cx="698500" cy="13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10719</xdr:rowOff>
    </xdr:from>
    <xdr:to>
      <xdr:col>18</xdr:col>
      <xdr:colOff>177800</xdr:colOff>
      <xdr:row>18</xdr:row>
      <xdr:rowOff>95425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4444"/>
          <a:ext cx="698500" cy="8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31503</xdr:rowOff>
    </xdr:from>
    <xdr:to>
      <xdr:col>29</xdr:col>
      <xdr:colOff>177800</xdr:colOff>
      <xdr:row>17</xdr:row>
      <xdr:rowOff>133103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3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48030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81593</xdr:rowOff>
    </xdr:from>
    <xdr:to>
      <xdr:col>26</xdr:col>
      <xdr:colOff>101600</xdr:colOff>
      <xdr:row>18</xdr:row>
      <xdr:rowOff>11743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21920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12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167259</xdr:rowOff>
    </xdr:from>
    <xdr:to>
      <xdr:col>22</xdr:col>
      <xdr:colOff>165100</xdr:colOff>
      <xdr:row>17</xdr:row>
      <xdr:rowOff>97409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8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107586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131369</xdr:rowOff>
    </xdr:from>
    <xdr:to>
      <xdr:col>19</xdr:col>
      <xdr:colOff>38100</xdr:colOff>
      <xdr:row>18</xdr:row>
      <xdr:rowOff>61519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71696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44625</xdr:rowOff>
    </xdr:from>
    <xdr:to>
      <xdr:col>15</xdr:col>
      <xdr:colOff>101600</xdr:colOff>
      <xdr:row>18</xdr:row>
      <xdr:rowOff>146225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131002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6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235745</xdr:rowOff>
    </xdr:from>
    <xdr:to>
      <xdr:col>29</xdr:col>
      <xdr:colOff>127000</xdr:colOff>
      <xdr:row>35</xdr:row>
      <xdr:rowOff>236134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46095"/>
          <a:ext cx="647700" cy="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236134</xdr:rowOff>
    </xdr:from>
    <xdr:to>
      <xdr:col>26</xdr:col>
      <xdr:colOff>50800</xdr:colOff>
      <xdr:row>35</xdr:row>
      <xdr:rowOff>282608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46484"/>
          <a:ext cx="698500" cy="46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282608</xdr:rowOff>
    </xdr:from>
    <xdr:to>
      <xdr:col>22</xdr:col>
      <xdr:colOff>114300</xdr:colOff>
      <xdr:row>35</xdr:row>
      <xdr:rowOff>295570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92958"/>
          <a:ext cx="698500" cy="1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295570</xdr:rowOff>
    </xdr:from>
    <xdr:to>
      <xdr:col>18</xdr:col>
      <xdr:colOff>177800</xdr:colOff>
      <xdr:row>36</xdr:row>
      <xdr:rowOff>85144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05920"/>
          <a:ext cx="698500" cy="132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184945</xdr:rowOff>
    </xdr:from>
    <xdr:to>
      <xdr:col>29</xdr:col>
      <xdr:colOff>177800</xdr:colOff>
      <xdr:row>35</xdr:row>
      <xdr:rowOff>286545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157022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185334</xdr:rowOff>
    </xdr:from>
    <xdr:to>
      <xdr:col>26</xdr:col>
      <xdr:colOff>101600</xdr:colOff>
      <xdr:row>35</xdr:row>
      <xdr:rowOff>286934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5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271711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88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231808</xdr:rowOff>
    </xdr:from>
    <xdr:to>
      <xdr:col>22</xdr:col>
      <xdr:colOff>165100</xdr:colOff>
      <xdr:row>35</xdr:row>
      <xdr:rowOff>333408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318185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2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244770</xdr:rowOff>
    </xdr:from>
    <xdr:to>
      <xdr:col>19</xdr:col>
      <xdr:colOff>38100</xdr:colOff>
      <xdr:row>36</xdr:row>
      <xdr:rowOff>3470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331147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94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34344</xdr:rowOff>
    </xdr:from>
    <xdr:to>
      <xdr:col>15</xdr:col>
      <xdr:colOff>101600</xdr:colOff>
      <xdr:row>36</xdr:row>
      <xdr:rowOff>135944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120721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7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457</xdr:rowOff>
    </xdr:from>
    <xdr:to>
      <xdr:col>24</xdr:col>
      <xdr:colOff>63500</xdr:colOff>
      <xdr:row>35</xdr:row>
      <xdr:rowOff>70345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1207"/>
          <a:ext cx="8382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69482</xdr:rowOff>
    </xdr:from>
    <xdr:to>
      <xdr:col>19</xdr:col>
      <xdr:colOff>177800</xdr:colOff>
      <xdr:row>35</xdr:row>
      <xdr:rowOff>70345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70232"/>
          <a:ext cx="8890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69482</xdr:rowOff>
    </xdr:from>
    <xdr:to>
      <xdr:col>15</xdr:col>
      <xdr:colOff>50800</xdr:colOff>
      <xdr:row>35</xdr:row>
      <xdr:rowOff>148285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70232"/>
          <a:ext cx="889000" cy="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148285</xdr:rowOff>
    </xdr:from>
    <xdr:to>
      <xdr:col>10</xdr:col>
      <xdr:colOff>114300</xdr:colOff>
      <xdr:row>37</xdr:row>
      <xdr:rowOff>109804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9035"/>
          <a:ext cx="889000" cy="30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121107</xdr:rowOff>
    </xdr:from>
    <xdr:to>
      <xdr:col>24</xdr:col>
      <xdr:colOff>114300</xdr:colOff>
      <xdr:row>35</xdr:row>
      <xdr:rowOff>51257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143984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19545</xdr:rowOff>
    </xdr:from>
    <xdr:to>
      <xdr:col>20</xdr:col>
      <xdr:colOff>38100</xdr:colOff>
      <xdr:row>35</xdr:row>
      <xdr:rowOff>121145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137672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18682</xdr:rowOff>
    </xdr:from>
    <xdr:to>
      <xdr:col>15</xdr:col>
      <xdr:colOff>101600</xdr:colOff>
      <xdr:row>35</xdr:row>
      <xdr:rowOff>120282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136809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9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97485</xdr:rowOff>
    </xdr:from>
    <xdr:to>
      <xdr:col>10</xdr:col>
      <xdr:colOff>165100</xdr:colOff>
      <xdr:row>36</xdr:row>
      <xdr:rowOff>27635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44162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7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59004</xdr:rowOff>
    </xdr:from>
    <xdr:to>
      <xdr:col>6</xdr:col>
      <xdr:colOff>38100</xdr:colOff>
      <xdr:row>37</xdr:row>
      <xdr:rowOff>160604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151731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8895</xdr:rowOff>
    </xdr:from>
    <xdr:to>
      <xdr:col>24</xdr:col>
      <xdr:colOff>63500</xdr:colOff>
      <xdr:row>57</xdr:row>
      <xdr:rowOff>72995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1545"/>
          <a:ext cx="8382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72995</xdr:rowOff>
    </xdr:from>
    <xdr:to>
      <xdr:col>19</xdr:col>
      <xdr:colOff>177800</xdr:colOff>
      <xdr:row>57</xdr:row>
      <xdr:rowOff>93740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45645"/>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93740</xdr:rowOff>
    </xdr:from>
    <xdr:to>
      <xdr:col>15</xdr:col>
      <xdr:colOff>50800</xdr:colOff>
      <xdr:row>57</xdr:row>
      <xdr:rowOff>101588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66390"/>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101588</xdr:rowOff>
    </xdr:from>
    <xdr:to>
      <xdr:col>10</xdr:col>
      <xdr:colOff>114300</xdr:colOff>
      <xdr:row>57</xdr:row>
      <xdr:rowOff>124304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74238"/>
          <a:ext cx="8890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129545</xdr:rowOff>
    </xdr:from>
    <xdr:to>
      <xdr:col>24</xdr:col>
      <xdr:colOff>114300</xdr:colOff>
      <xdr:row>57</xdr:row>
      <xdr:rowOff>59695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107972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22195</xdr:rowOff>
    </xdr:from>
    <xdr:to>
      <xdr:col>20</xdr:col>
      <xdr:colOff>38100</xdr:colOff>
      <xdr:row>57</xdr:row>
      <xdr:rowOff>123795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9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114922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42940</xdr:rowOff>
    </xdr:from>
    <xdr:to>
      <xdr:col>15</xdr:col>
      <xdr:colOff>101600</xdr:colOff>
      <xdr:row>57</xdr:row>
      <xdr:rowOff>144540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135667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0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50788</xdr:rowOff>
    </xdr:from>
    <xdr:to>
      <xdr:col>10</xdr:col>
      <xdr:colOff>165100</xdr:colOff>
      <xdr:row>57</xdr:row>
      <xdr:rowOff>152388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143515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73504</xdr:rowOff>
    </xdr:from>
    <xdr:to>
      <xdr:col>6</xdr:col>
      <xdr:colOff>38100</xdr:colOff>
      <xdr:row>58</xdr:row>
      <xdr:rowOff>3654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166231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25857</xdr:rowOff>
    </xdr:from>
    <xdr:to>
      <xdr:col>24</xdr:col>
      <xdr:colOff>63500</xdr:colOff>
      <xdr:row>77</xdr:row>
      <xdr:rowOff>56490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27507"/>
          <a:ext cx="8382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129566</xdr:rowOff>
    </xdr:from>
    <xdr:to>
      <xdr:col>19</xdr:col>
      <xdr:colOff>177800</xdr:colOff>
      <xdr:row>77</xdr:row>
      <xdr:rowOff>56490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59766"/>
          <a:ext cx="8890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129566</xdr:rowOff>
    </xdr:from>
    <xdr:to>
      <xdr:col>15</xdr:col>
      <xdr:colOff>50800</xdr:colOff>
      <xdr:row>76</xdr:row>
      <xdr:rowOff>171438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59766"/>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171438</xdr:rowOff>
    </xdr:from>
    <xdr:to>
      <xdr:col>10</xdr:col>
      <xdr:colOff>114300</xdr:colOff>
      <xdr:row>77</xdr:row>
      <xdr:rowOff>17284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01638"/>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146507</xdr:rowOff>
    </xdr:from>
    <xdr:to>
      <xdr:col>24</xdr:col>
      <xdr:colOff>114300</xdr:colOff>
      <xdr:row>77</xdr:row>
      <xdr:rowOff>76657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169384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2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5690</xdr:rowOff>
    </xdr:from>
    <xdr:to>
      <xdr:col>20</xdr:col>
      <xdr:colOff>38100</xdr:colOff>
      <xdr:row>77</xdr:row>
      <xdr:rowOff>107290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98417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0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78766</xdr:rowOff>
    </xdr:from>
    <xdr:to>
      <xdr:col>15</xdr:col>
      <xdr:colOff>101600</xdr:colOff>
      <xdr:row>77</xdr:row>
      <xdr:rowOff>8916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25443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120638</xdr:rowOff>
    </xdr:from>
    <xdr:to>
      <xdr:col>10</xdr:col>
      <xdr:colOff>165100</xdr:colOff>
      <xdr:row>77</xdr:row>
      <xdr:rowOff>50788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67315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137934</xdr:rowOff>
    </xdr:from>
    <xdr:to>
      <xdr:col>6</xdr:col>
      <xdr:colOff>38100</xdr:colOff>
      <xdr:row>77</xdr:row>
      <xdr:rowOff>68084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84612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156845</xdr:rowOff>
    </xdr:from>
    <xdr:to>
      <xdr:col>24</xdr:col>
      <xdr:colOff>63500</xdr:colOff>
      <xdr:row>97</xdr:row>
      <xdr:rowOff>122213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6045"/>
          <a:ext cx="838200" cy="13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103973</xdr:rowOff>
    </xdr:from>
    <xdr:to>
      <xdr:col>19</xdr:col>
      <xdr:colOff>177800</xdr:colOff>
      <xdr:row>97</xdr:row>
      <xdr:rowOff>122213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63173"/>
          <a:ext cx="889000" cy="18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103973</xdr:rowOff>
    </xdr:from>
    <xdr:to>
      <xdr:col>15</xdr:col>
      <xdr:colOff>50800</xdr:colOff>
      <xdr:row>98</xdr:row>
      <xdr:rowOff>108463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63173"/>
          <a:ext cx="889000" cy="34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54955</xdr:rowOff>
    </xdr:from>
    <xdr:to>
      <xdr:col>10</xdr:col>
      <xdr:colOff>114300</xdr:colOff>
      <xdr:row>98</xdr:row>
      <xdr:rowOff>108463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57055"/>
          <a:ext cx="889000" cy="5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106045</xdr:rowOff>
    </xdr:from>
    <xdr:to>
      <xdr:col>24</xdr:col>
      <xdr:colOff>114300</xdr:colOff>
      <xdr:row>97</xdr:row>
      <xdr:rowOff>36195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84472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71413</xdr:rowOff>
    </xdr:from>
    <xdr:to>
      <xdr:col>20</xdr:col>
      <xdr:colOff>38100</xdr:colOff>
      <xdr:row>98</xdr:row>
      <xdr:rowOff>1563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164140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53173</xdr:rowOff>
    </xdr:from>
    <xdr:to>
      <xdr:col>15</xdr:col>
      <xdr:colOff>101600</xdr:colOff>
      <xdr:row>96</xdr:row>
      <xdr:rowOff>154773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1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145900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0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57663</xdr:rowOff>
    </xdr:from>
    <xdr:to>
      <xdr:col>10</xdr:col>
      <xdr:colOff>165100</xdr:colOff>
      <xdr:row>98</xdr:row>
      <xdr:rowOff>159263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150390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4155</xdr:rowOff>
    </xdr:from>
    <xdr:to>
      <xdr:col>6</xdr:col>
      <xdr:colOff>38100</xdr:colOff>
      <xdr:row>98</xdr:row>
      <xdr:rowOff>105755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96882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118486</xdr:rowOff>
    </xdr:from>
    <xdr:to>
      <xdr:col>55</xdr:col>
      <xdr:colOff>0</xdr:colOff>
      <xdr:row>37</xdr:row>
      <xdr:rowOff>121252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62136"/>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118486</xdr:rowOff>
    </xdr:from>
    <xdr:to>
      <xdr:col>50</xdr:col>
      <xdr:colOff>114300</xdr:colOff>
      <xdr:row>37</xdr:row>
      <xdr:rowOff>153161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2136"/>
          <a:ext cx="889000" cy="3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128807</xdr:rowOff>
    </xdr:from>
    <xdr:to>
      <xdr:col>45</xdr:col>
      <xdr:colOff>177800</xdr:colOff>
      <xdr:row>37</xdr:row>
      <xdr:rowOff>153161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29557"/>
          <a:ext cx="889000" cy="3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128807</xdr:rowOff>
    </xdr:from>
    <xdr:to>
      <xdr:col>41</xdr:col>
      <xdr:colOff>50800</xdr:colOff>
      <xdr:row>37</xdr:row>
      <xdr:rowOff>99371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29557"/>
          <a:ext cx="889000" cy="3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70452</xdr:rowOff>
    </xdr:from>
    <xdr:to>
      <xdr:col>55</xdr:col>
      <xdr:colOff>50800</xdr:colOff>
      <xdr:row>38</xdr:row>
      <xdr:rowOff>602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156829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67686</xdr:rowOff>
    </xdr:from>
    <xdr:to>
      <xdr:col>50</xdr:col>
      <xdr:colOff>165100</xdr:colOff>
      <xdr:row>37</xdr:row>
      <xdr:rowOff>169286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160413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102361</xdr:rowOff>
    </xdr:from>
    <xdr:to>
      <xdr:col>46</xdr:col>
      <xdr:colOff>38100</xdr:colOff>
      <xdr:row>38</xdr:row>
      <xdr:rowOff>32511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23637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78007</xdr:rowOff>
    </xdr:from>
    <xdr:to>
      <xdr:col>41</xdr:col>
      <xdr:colOff>101600</xdr:colOff>
      <xdr:row>36</xdr:row>
      <xdr:rowOff>8157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170734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7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48571</xdr:rowOff>
    </xdr:from>
    <xdr:to>
      <xdr:col>36</xdr:col>
      <xdr:colOff>165100</xdr:colOff>
      <xdr:row>37</xdr:row>
      <xdr:rowOff>150171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141298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49738</xdr:rowOff>
    </xdr:from>
    <xdr:to>
      <xdr:col>55</xdr:col>
      <xdr:colOff>0</xdr:colOff>
      <xdr:row>56</xdr:row>
      <xdr:rowOff>160678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50938"/>
          <a:ext cx="838200" cy="1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160678</xdr:rowOff>
    </xdr:from>
    <xdr:to>
      <xdr:col>50</xdr:col>
      <xdr:colOff>114300</xdr:colOff>
      <xdr:row>57</xdr:row>
      <xdr:rowOff>7973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61878"/>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159299</xdr:rowOff>
    </xdr:from>
    <xdr:to>
      <xdr:col>45</xdr:col>
      <xdr:colOff>177800</xdr:colOff>
      <xdr:row>57</xdr:row>
      <xdr:rowOff>7973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60499"/>
          <a:ext cx="889000" cy="2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159299</xdr:rowOff>
    </xdr:from>
    <xdr:to>
      <xdr:col>41</xdr:col>
      <xdr:colOff>50800</xdr:colOff>
      <xdr:row>58</xdr:row>
      <xdr:rowOff>14946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60499"/>
          <a:ext cx="889000" cy="19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170388</xdr:rowOff>
    </xdr:from>
    <xdr:to>
      <xdr:col>55</xdr:col>
      <xdr:colOff>50800</xdr:colOff>
      <xdr:row>56</xdr:row>
      <xdr:rowOff>100538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21815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5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109878</xdr:rowOff>
    </xdr:from>
    <xdr:to>
      <xdr:col>50</xdr:col>
      <xdr:colOff>165100</xdr:colOff>
      <xdr:row>57</xdr:row>
      <xdr:rowOff>40028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56555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8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128623</xdr:rowOff>
    </xdr:from>
    <xdr:to>
      <xdr:col>46</xdr:col>
      <xdr:colOff>38100</xdr:colOff>
      <xdr:row>57</xdr:row>
      <xdr:rowOff>58773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75300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108499</xdr:rowOff>
    </xdr:from>
    <xdr:to>
      <xdr:col>41</xdr:col>
      <xdr:colOff>101600</xdr:colOff>
      <xdr:row>57</xdr:row>
      <xdr:rowOff>38649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55176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8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135596</xdr:rowOff>
    </xdr:from>
    <xdr:to>
      <xdr:col>36</xdr:col>
      <xdr:colOff>165100</xdr:colOff>
      <xdr:row>58</xdr:row>
      <xdr:rowOff>65746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56873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0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66571</xdr:rowOff>
    </xdr:from>
    <xdr:to>
      <xdr:col>55</xdr:col>
      <xdr:colOff>0</xdr:colOff>
      <xdr:row>76</xdr:row>
      <xdr:rowOff>79150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096771"/>
          <a:ext cx="8382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66571</xdr:rowOff>
    </xdr:from>
    <xdr:to>
      <xdr:col>50</xdr:col>
      <xdr:colOff>114300</xdr:colOff>
      <xdr:row>77</xdr:row>
      <xdr:rowOff>41687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096771"/>
          <a:ext cx="889000" cy="1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18673</xdr:rowOff>
    </xdr:from>
    <xdr:to>
      <xdr:col>45</xdr:col>
      <xdr:colOff>177800</xdr:colOff>
      <xdr:row>77</xdr:row>
      <xdr:rowOff>41687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877423"/>
          <a:ext cx="889000" cy="3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18673</xdr:rowOff>
    </xdr:from>
    <xdr:to>
      <xdr:col>41</xdr:col>
      <xdr:colOff>50800</xdr:colOff>
      <xdr:row>76</xdr:row>
      <xdr:rowOff>146976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877423"/>
          <a:ext cx="889000" cy="29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28350</xdr:rowOff>
    </xdr:from>
    <xdr:to>
      <xdr:col>55</xdr:col>
      <xdr:colOff>50800</xdr:colOff>
      <xdr:row>76</xdr:row>
      <xdr:rowOff>129950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5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51226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15771</xdr:rowOff>
    </xdr:from>
    <xdr:to>
      <xdr:col>50</xdr:col>
      <xdr:colOff>165100</xdr:colOff>
      <xdr:row>76</xdr:row>
      <xdr:rowOff>117371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133898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82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162337</xdr:rowOff>
    </xdr:from>
    <xdr:to>
      <xdr:col>46</xdr:col>
      <xdr:colOff>38100</xdr:colOff>
      <xdr:row>77</xdr:row>
      <xdr:rowOff>92487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9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109014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9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139323</xdr:rowOff>
    </xdr:from>
    <xdr:to>
      <xdr:col>41</xdr:col>
      <xdr:colOff>101600</xdr:colOff>
      <xdr:row>75</xdr:row>
      <xdr:rowOff>69473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8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86000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60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96176</xdr:rowOff>
    </xdr:from>
    <xdr:to>
      <xdr:col>36</xdr:col>
      <xdr:colOff>165100</xdr:colOff>
      <xdr:row>77</xdr:row>
      <xdr:rowOff>26326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42853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9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55226</xdr:rowOff>
    </xdr:from>
    <xdr:to>
      <xdr:col>54</xdr:col>
      <xdr:colOff>189865</xdr:colOff>
      <xdr:row>97</xdr:row>
      <xdr:rowOff>132722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57176"/>
          <a:ext cx="1270"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136549</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7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132722</xdr:rowOff>
    </xdr:from>
    <xdr:to>
      <xdr:col>55</xdr:col>
      <xdr:colOff>88900</xdr:colOff>
      <xdr:row>97</xdr:row>
      <xdr:rowOff>132722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76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1903</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3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55226</xdr:rowOff>
    </xdr:from>
    <xdr:to>
      <xdr:col>55</xdr:col>
      <xdr:colOff>88900</xdr:colOff>
      <xdr:row>91</xdr:row>
      <xdr:rowOff>55226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57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45123</xdr:rowOff>
    </xdr:from>
    <xdr:to>
      <xdr:col>55</xdr:col>
      <xdr:colOff>0</xdr:colOff>
      <xdr:row>98</xdr:row>
      <xdr:rowOff>1043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75773"/>
          <a:ext cx="838200" cy="12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1415</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2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149988</xdr:rowOff>
    </xdr:from>
    <xdr:to>
      <xdr:col>55</xdr:col>
      <xdr:colOff>50800</xdr:colOff>
      <xdr:row>96</xdr:row>
      <xdr:rowOff>80138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130105</xdr:rowOff>
    </xdr:from>
    <xdr:to>
      <xdr:col>50</xdr:col>
      <xdr:colOff>114300</xdr:colOff>
      <xdr:row>98</xdr:row>
      <xdr:rowOff>1043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60755"/>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9993</xdr:rowOff>
    </xdr:from>
    <xdr:to>
      <xdr:col>50</xdr:col>
      <xdr:colOff>165100</xdr:colOff>
      <xdr:row>96</xdr:row>
      <xdr:rowOff>111593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46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128120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24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130105</xdr:rowOff>
    </xdr:from>
    <xdr:to>
      <xdr:col>45</xdr:col>
      <xdr:colOff>177800</xdr:colOff>
      <xdr:row>98</xdr:row>
      <xdr:rowOff>17924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60755"/>
          <a:ext cx="889000" cy="5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41391</xdr:rowOff>
    </xdr:from>
    <xdr:to>
      <xdr:col>46</xdr:col>
      <xdr:colOff>38100</xdr:colOff>
      <xdr:row>96</xdr:row>
      <xdr:rowOff>142991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159518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9358</xdr:rowOff>
    </xdr:from>
    <xdr:to>
      <xdr:col>41</xdr:col>
      <xdr:colOff>50800</xdr:colOff>
      <xdr:row>98</xdr:row>
      <xdr:rowOff>17924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11458"/>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11861</xdr:rowOff>
    </xdr:from>
    <xdr:to>
      <xdr:col>41</xdr:col>
      <xdr:colOff>101600</xdr:colOff>
      <xdr:row>96</xdr:row>
      <xdr:rowOff>113461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129988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2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23213</xdr:rowOff>
    </xdr:from>
    <xdr:to>
      <xdr:col>36</xdr:col>
      <xdr:colOff>165100</xdr:colOff>
      <xdr:row>96</xdr:row>
      <xdr:rowOff>124813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141340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165773</xdr:rowOff>
    </xdr:from>
    <xdr:to>
      <xdr:col>55</xdr:col>
      <xdr:colOff>50800</xdr:colOff>
      <xdr:row>97</xdr:row>
      <xdr:rowOff>95923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80700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121693</xdr:rowOff>
    </xdr:from>
    <xdr:to>
      <xdr:col>50</xdr:col>
      <xdr:colOff>165100</xdr:colOff>
      <xdr:row>98</xdr:row>
      <xdr:rowOff>51843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42970</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04428" y="1684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79305</xdr:rowOff>
    </xdr:from>
    <xdr:to>
      <xdr:col>46</xdr:col>
      <xdr:colOff>38100</xdr:colOff>
      <xdr:row>98</xdr:row>
      <xdr:rowOff>9455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138574</xdr:rowOff>
    </xdr:from>
    <xdr:to>
      <xdr:col>41</xdr:col>
      <xdr:colOff>101600</xdr:colOff>
      <xdr:row>98</xdr:row>
      <xdr:rowOff>68724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59851</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86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130008</xdr:rowOff>
    </xdr:from>
    <xdr:to>
      <xdr:col>36</xdr:col>
      <xdr:colOff>165100</xdr:colOff>
      <xdr:row>98</xdr:row>
      <xdr:rowOff>60158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51285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685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133646</xdr:rowOff>
    </xdr:from>
    <xdr:to>
      <xdr:col>85</xdr:col>
      <xdr:colOff>127000</xdr:colOff>
      <xdr:row>77</xdr:row>
      <xdr:rowOff>133820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335296"/>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133820</xdr:rowOff>
    </xdr:from>
    <xdr:to>
      <xdr:col>81</xdr:col>
      <xdr:colOff>50800</xdr:colOff>
      <xdr:row>77</xdr:row>
      <xdr:rowOff>137779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35470"/>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137779</xdr:rowOff>
    </xdr:from>
    <xdr:to>
      <xdr:col>76</xdr:col>
      <xdr:colOff>114300</xdr:colOff>
      <xdr:row>77</xdr:row>
      <xdr:rowOff>143284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39429"/>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143284</xdr:rowOff>
    </xdr:from>
    <xdr:to>
      <xdr:col>71</xdr:col>
      <xdr:colOff>177800</xdr:colOff>
      <xdr:row>77</xdr:row>
      <xdr:rowOff>155707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344934"/>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82846</xdr:rowOff>
    </xdr:from>
    <xdr:to>
      <xdr:col>85</xdr:col>
      <xdr:colOff>177800</xdr:colOff>
      <xdr:row>78</xdr:row>
      <xdr:rowOff>12996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169223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83020</xdr:rowOff>
    </xdr:from>
    <xdr:to>
      <xdr:col>81</xdr:col>
      <xdr:colOff>101600</xdr:colOff>
      <xdr:row>78</xdr:row>
      <xdr:rowOff>13170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4297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7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86979</xdr:rowOff>
    </xdr:from>
    <xdr:to>
      <xdr:col>76</xdr:col>
      <xdr:colOff>165100</xdr:colOff>
      <xdr:row>78</xdr:row>
      <xdr:rowOff>17129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8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8256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92484</xdr:rowOff>
    </xdr:from>
    <xdr:to>
      <xdr:col>72</xdr:col>
      <xdr:colOff>38100</xdr:colOff>
      <xdr:row>78</xdr:row>
      <xdr:rowOff>22634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8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104907</xdr:rowOff>
    </xdr:from>
    <xdr:to>
      <xdr:col>67</xdr:col>
      <xdr:colOff>101600</xdr:colOff>
      <xdr:row>78</xdr:row>
      <xdr:rowOff>35057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26184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9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89486</xdr:rowOff>
    </xdr:from>
    <xdr:to>
      <xdr:col>85</xdr:col>
      <xdr:colOff>127000</xdr:colOff>
      <xdr:row>98</xdr:row>
      <xdr:rowOff>63590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205786"/>
          <a:ext cx="838200" cy="65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89486</xdr:rowOff>
    </xdr:from>
    <xdr:to>
      <xdr:col>81</xdr:col>
      <xdr:colOff>50800</xdr:colOff>
      <xdr:row>98</xdr:row>
      <xdr:rowOff>36240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205786"/>
          <a:ext cx="889000" cy="6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36240</xdr:rowOff>
    </xdr:from>
    <xdr:to>
      <xdr:col>76</xdr:col>
      <xdr:colOff>114300</xdr:colOff>
      <xdr:row>98</xdr:row>
      <xdr:rowOff>121636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38340"/>
          <a:ext cx="889000" cy="8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40734</xdr:rowOff>
    </xdr:from>
    <xdr:to>
      <xdr:col>71</xdr:col>
      <xdr:colOff>177800</xdr:colOff>
      <xdr:row>98</xdr:row>
      <xdr:rowOff>121636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671384"/>
          <a:ext cx="889000" cy="25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12790</xdr:rowOff>
    </xdr:from>
    <xdr:to>
      <xdr:col>85</xdr:col>
      <xdr:colOff>177800</xdr:colOff>
      <xdr:row>98</xdr:row>
      <xdr:rowOff>114390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99167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38686</xdr:rowOff>
    </xdr:from>
    <xdr:to>
      <xdr:col>81</xdr:col>
      <xdr:colOff>101600</xdr:colOff>
      <xdr:row>94</xdr:row>
      <xdr:rowOff>140286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1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156813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593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156890</xdr:rowOff>
    </xdr:from>
    <xdr:to>
      <xdr:col>76</xdr:col>
      <xdr:colOff>165100</xdr:colOff>
      <xdr:row>98</xdr:row>
      <xdr:rowOff>87040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78167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8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70836</xdr:rowOff>
    </xdr:from>
    <xdr:to>
      <xdr:col>72</xdr:col>
      <xdr:colOff>38100</xdr:colOff>
      <xdr:row>99</xdr:row>
      <xdr:rowOff>986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163563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161384</xdr:rowOff>
    </xdr:from>
    <xdr:to>
      <xdr:col>67</xdr:col>
      <xdr:colOff>101600</xdr:colOff>
      <xdr:row>97</xdr:row>
      <xdr:rowOff>91534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2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108061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39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163093</xdr:rowOff>
    </xdr:from>
    <xdr:to>
      <xdr:col>116</xdr:col>
      <xdr:colOff>63500</xdr:colOff>
      <xdr:row>38</xdr:row>
      <xdr:rowOff>166904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78193"/>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166904</xdr:rowOff>
    </xdr:from>
    <xdr:to>
      <xdr:col>111</xdr:col>
      <xdr:colOff>177800</xdr:colOff>
      <xdr:row>38</xdr:row>
      <xdr:rowOff>166942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8200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166942</xdr:rowOff>
    </xdr:from>
    <xdr:to>
      <xdr:col>107</xdr:col>
      <xdr:colOff>50800</xdr:colOff>
      <xdr:row>38</xdr:row>
      <xdr:rowOff>168770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8204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162979</xdr:rowOff>
    </xdr:from>
    <xdr:to>
      <xdr:col>102</xdr:col>
      <xdr:colOff>114300</xdr:colOff>
      <xdr:row>38</xdr:row>
      <xdr:rowOff>168770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7807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112293</xdr:rowOff>
    </xdr:from>
    <xdr:to>
      <xdr:col>116</xdr:col>
      <xdr:colOff>114300</xdr:colOff>
      <xdr:row>39</xdr:row>
      <xdr:rowOff>42443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27220</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116104</xdr:rowOff>
    </xdr:from>
    <xdr:to>
      <xdr:col>112</xdr:col>
      <xdr:colOff>38100</xdr:colOff>
      <xdr:row>39</xdr:row>
      <xdr:rowOff>46254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116142</xdr:rowOff>
    </xdr:from>
    <xdr:to>
      <xdr:col>107</xdr:col>
      <xdr:colOff>101600</xdr:colOff>
      <xdr:row>39</xdr:row>
      <xdr:rowOff>46292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37419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7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117970</xdr:rowOff>
    </xdr:from>
    <xdr:to>
      <xdr:col>102</xdr:col>
      <xdr:colOff>165100</xdr:colOff>
      <xdr:row>39</xdr:row>
      <xdr:rowOff>48120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39247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7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112179</xdr:rowOff>
    </xdr:from>
    <xdr:to>
      <xdr:col>98</xdr:col>
      <xdr:colOff>38100</xdr:colOff>
      <xdr:row>39</xdr:row>
      <xdr:rowOff>42329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2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33456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72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116611</xdr:rowOff>
    </xdr:from>
    <xdr:to>
      <xdr:col>116</xdr:col>
      <xdr:colOff>63500</xdr:colOff>
      <xdr:row>59</xdr:row>
      <xdr:rowOff>76900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8689111"/>
          <a:ext cx="838200" cy="150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29641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7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75626</xdr:rowOff>
    </xdr:from>
    <xdr:to>
      <xdr:col>111</xdr:col>
      <xdr:colOff>177800</xdr:colOff>
      <xdr:row>59</xdr:row>
      <xdr:rowOff>76900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1176"/>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144893</xdr:rowOff>
    </xdr:from>
    <xdr:to>
      <xdr:col>107</xdr:col>
      <xdr:colOff>50800</xdr:colOff>
      <xdr:row>59</xdr:row>
      <xdr:rowOff>75626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717393"/>
          <a:ext cx="889000" cy="14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144893</xdr:rowOff>
    </xdr:from>
    <xdr:to>
      <xdr:col>102</xdr:col>
      <xdr:colOff>114300</xdr:colOff>
      <xdr:row>59</xdr:row>
      <xdr:rowOff>72002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8717393"/>
          <a:ext cx="889000" cy="147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160792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65811</xdr:rowOff>
    </xdr:from>
    <xdr:to>
      <xdr:col>116</xdr:col>
      <xdr:colOff>114300</xdr:colOff>
      <xdr:row>50</xdr:row>
      <xdr:rowOff>167411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86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18838</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859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26100</xdr:rowOff>
    </xdr:from>
    <xdr:to>
      <xdr:col>112</xdr:col>
      <xdr:colOff>38100</xdr:colOff>
      <xdr:row>59</xdr:row>
      <xdr:rowOff>127700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118827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3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24826</xdr:rowOff>
    </xdr:from>
    <xdr:to>
      <xdr:col>107</xdr:col>
      <xdr:colOff>101600</xdr:colOff>
      <xdr:row>59</xdr:row>
      <xdr:rowOff>126426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117553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3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94093</xdr:rowOff>
    </xdr:from>
    <xdr:to>
      <xdr:col>102</xdr:col>
      <xdr:colOff>165100</xdr:colOff>
      <xdr:row>51</xdr:row>
      <xdr:rowOff>24243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6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40770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4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21202</xdr:rowOff>
    </xdr:from>
    <xdr:to>
      <xdr:col>98</xdr:col>
      <xdr:colOff>38100</xdr:colOff>
      <xdr:row>59</xdr:row>
      <xdr:rowOff>122802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113929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2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85316</xdr:rowOff>
    </xdr:from>
    <xdr:to>
      <xdr:col>116</xdr:col>
      <xdr:colOff>63500</xdr:colOff>
      <xdr:row>77</xdr:row>
      <xdr:rowOff>134476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86966"/>
          <a:ext cx="838200" cy="4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134476</xdr:rowOff>
    </xdr:from>
    <xdr:to>
      <xdr:col>111</xdr:col>
      <xdr:colOff>177800</xdr:colOff>
      <xdr:row>78</xdr:row>
      <xdr:rowOff>1778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336126"/>
          <a:ext cx="889000" cy="3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150716</xdr:rowOff>
    </xdr:from>
    <xdr:to>
      <xdr:col>107</xdr:col>
      <xdr:colOff>50800</xdr:colOff>
      <xdr:row>78</xdr:row>
      <xdr:rowOff>1778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352366"/>
          <a:ext cx="889000" cy="2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150716</xdr:rowOff>
    </xdr:from>
    <xdr:to>
      <xdr:col>102</xdr:col>
      <xdr:colOff>114300</xdr:colOff>
      <xdr:row>78</xdr:row>
      <xdr:rowOff>14808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52366"/>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34516</xdr:rowOff>
    </xdr:from>
    <xdr:to>
      <xdr:col>116</xdr:col>
      <xdr:colOff>114300</xdr:colOff>
      <xdr:row>77</xdr:row>
      <xdr:rowOff>136116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3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57393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8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83676</xdr:rowOff>
    </xdr:from>
    <xdr:to>
      <xdr:col>112</xdr:col>
      <xdr:colOff>38100</xdr:colOff>
      <xdr:row>78</xdr:row>
      <xdr:rowOff>13826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8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4953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7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122428</xdr:rowOff>
    </xdr:from>
    <xdr:to>
      <xdr:col>107</xdr:col>
      <xdr:colOff>101600</xdr:colOff>
      <xdr:row>78</xdr:row>
      <xdr:rowOff>52578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43705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4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99916</xdr:rowOff>
    </xdr:from>
    <xdr:to>
      <xdr:col>102</xdr:col>
      <xdr:colOff>165100</xdr:colOff>
      <xdr:row>78</xdr:row>
      <xdr:rowOff>30066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0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21193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135458</xdr:rowOff>
    </xdr:from>
    <xdr:to>
      <xdr:col>98</xdr:col>
      <xdr:colOff>38100</xdr:colOff>
      <xdr:row>78</xdr:row>
      <xdr:rowOff>65608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56735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貸付金においては、土地開発公社への貸付を行ったため、昨年度と比較して大きく増加している。また、扶助費においては、国の施策による非課税世帯に対する臨時特別給付金事業や物価高騰に対する給付金事業を行ったため、昨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既存事業の見直しをはじめとした、スクラップ＆ビルドや新規事業実施にあたっては十分検討を図り、コスト抑制に努めていく。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10,836
10,505
19.64
8,168,258
7,195,084
426,965
3,950,198
4,041,721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112649</xdr:rowOff>
    </xdr:from>
    <xdr:to>
      <xdr:col>24</xdr:col>
      <xdr:colOff>63500</xdr:colOff>
      <xdr:row>35</xdr:row>
      <xdr:rowOff>152464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3399"/>
          <a:ext cx="8382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100647</xdr:rowOff>
    </xdr:from>
    <xdr:to>
      <xdr:col>19</xdr:col>
      <xdr:colOff>177800</xdr:colOff>
      <xdr:row>35</xdr:row>
      <xdr:rowOff>152464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1397"/>
          <a:ext cx="8890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100647</xdr:rowOff>
    </xdr:from>
    <xdr:to>
      <xdr:col>15</xdr:col>
      <xdr:colOff>50800</xdr:colOff>
      <xdr:row>35</xdr:row>
      <xdr:rowOff>107886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13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87503</xdr:rowOff>
    </xdr:from>
    <xdr:to>
      <xdr:col>10</xdr:col>
      <xdr:colOff>114300</xdr:colOff>
      <xdr:row>35</xdr:row>
      <xdr:rowOff>107886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8253"/>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61849</xdr:rowOff>
    </xdr:from>
    <xdr:to>
      <xdr:col>24</xdr:col>
      <xdr:colOff>114300</xdr:colOff>
      <xdr:row>35</xdr:row>
      <xdr:rowOff>163449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84726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101664</xdr:rowOff>
    </xdr:from>
    <xdr:to>
      <xdr:col>20</xdr:col>
      <xdr:colOff>38100</xdr:colOff>
      <xdr:row>36</xdr:row>
      <xdr:rowOff>31814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48341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49847</xdr:rowOff>
    </xdr:from>
    <xdr:to>
      <xdr:col>15</xdr:col>
      <xdr:colOff>101600</xdr:colOff>
      <xdr:row>35</xdr:row>
      <xdr:rowOff>151447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167974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57086</xdr:rowOff>
    </xdr:from>
    <xdr:to>
      <xdr:col>10</xdr:col>
      <xdr:colOff>165100</xdr:colOff>
      <xdr:row>35</xdr:row>
      <xdr:rowOff>158686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3763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36703</xdr:rowOff>
    </xdr:from>
    <xdr:to>
      <xdr:col>6</xdr:col>
      <xdr:colOff>38100</xdr:colOff>
      <xdr:row>35</xdr:row>
      <xdr:rowOff>138303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154830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52150</xdr:rowOff>
    </xdr:from>
    <xdr:to>
      <xdr:col>24</xdr:col>
      <xdr:colOff>63500</xdr:colOff>
      <xdr:row>57</xdr:row>
      <xdr:rowOff>1934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10450"/>
          <a:ext cx="838200" cy="46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52150</xdr:rowOff>
    </xdr:from>
    <xdr:to>
      <xdr:col>19</xdr:col>
      <xdr:colOff>177800</xdr:colOff>
      <xdr:row>57</xdr:row>
      <xdr:rowOff>73554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10450"/>
          <a:ext cx="889000" cy="53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91294</xdr:rowOff>
    </xdr:from>
    <xdr:to>
      <xdr:col>15</xdr:col>
      <xdr:colOff>50800</xdr:colOff>
      <xdr:row>57</xdr:row>
      <xdr:rowOff>73554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21044"/>
          <a:ext cx="889000" cy="3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91294</xdr:rowOff>
    </xdr:from>
    <xdr:to>
      <xdr:col>10</xdr:col>
      <xdr:colOff>114300</xdr:colOff>
      <xdr:row>56</xdr:row>
      <xdr:rowOff>147130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21044"/>
          <a:ext cx="889000" cy="22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122584</xdr:rowOff>
    </xdr:from>
    <xdr:to>
      <xdr:col>24</xdr:col>
      <xdr:colOff>114300</xdr:colOff>
      <xdr:row>57</xdr:row>
      <xdr:rowOff>52734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101011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1350</xdr:rowOff>
    </xdr:from>
    <xdr:to>
      <xdr:col>20</xdr:col>
      <xdr:colOff>38100</xdr:colOff>
      <xdr:row>54</xdr:row>
      <xdr:rowOff>102950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2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119477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03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22754</xdr:rowOff>
    </xdr:from>
    <xdr:to>
      <xdr:col>15</xdr:col>
      <xdr:colOff>101600</xdr:colOff>
      <xdr:row>57</xdr:row>
      <xdr:rowOff>124354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115481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40494</xdr:rowOff>
    </xdr:from>
    <xdr:to>
      <xdr:col>10</xdr:col>
      <xdr:colOff>165100</xdr:colOff>
      <xdr:row>55</xdr:row>
      <xdr:rowOff>142094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133221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96330</xdr:rowOff>
    </xdr:from>
    <xdr:to>
      <xdr:col>6</xdr:col>
      <xdr:colOff>38100</xdr:colOff>
      <xdr:row>57</xdr:row>
      <xdr:rowOff>26480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17607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77423</xdr:rowOff>
    </xdr:from>
    <xdr:to>
      <xdr:col>24</xdr:col>
      <xdr:colOff>63500</xdr:colOff>
      <xdr:row>78</xdr:row>
      <xdr:rowOff>131590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9073"/>
          <a:ext cx="838200" cy="2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168002</xdr:rowOff>
    </xdr:from>
    <xdr:to>
      <xdr:col>19</xdr:col>
      <xdr:colOff>177800</xdr:colOff>
      <xdr:row>78</xdr:row>
      <xdr:rowOff>131590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69652"/>
          <a:ext cx="889000" cy="13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168002</xdr:rowOff>
    </xdr:from>
    <xdr:to>
      <xdr:col>15</xdr:col>
      <xdr:colOff>50800</xdr:colOff>
      <xdr:row>80</xdr:row>
      <xdr:rowOff>7046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69652"/>
          <a:ext cx="889000" cy="35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80</xdr:row>
      <xdr:rowOff>7046</xdr:rowOff>
    </xdr:from>
    <xdr:to>
      <xdr:col>10</xdr:col>
      <xdr:colOff>114300</xdr:colOff>
      <xdr:row>80</xdr:row>
      <xdr:rowOff>8069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723046"/>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26623</xdr:rowOff>
    </xdr:from>
    <xdr:to>
      <xdr:col>24</xdr:col>
      <xdr:colOff>114300</xdr:colOff>
      <xdr:row>77</xdr:row>
      <xdr:rowOff>128223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80790</xdr:rowOff>
    </xdr:from>
    <xdr:to>
      <xdr:col>20</xdr:col>
      <xdr:colOff>38100</xdr:colOff>
      <xdr:row>79</xdr:row>
      <xdr:rowOff>10940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5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2067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4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117202</xdr:rowOff>
    </xdr:from>
    <xdr:to>
      <xdr:col>15</xdr:col>
      <xdr:colOff>101600</xdr:colOff>
      <xdr:row>78</xdr:row>
      <xdr:rowOff>47352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38479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127696</xdr:rowOff>
    </xdr:from>
    <xdr:to>
      <xdr:col>10</xdr:col>
      <xdr:colOff>165100</xdr:colOff>
      <xdr:row>80</xdr:row>
      <xdr:rowOff>57846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6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48973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7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128719</xdr:rowOff>
    </xdr:from>
    <xdr:to>
      <xdr:col>6</xdr:col>
      <xdr:colOff>38100</xdr:colOff>
      <xdr:row>80</xdr:row>
      <xdr:rowOff>58869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7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49996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6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81614</xdr:rowOff>
    </xdr:from>
    <xdr:to>
      <xdr:col>24</xdr:col>
      <xdr:colOff>63500</xdr:colOff>
      <xdr:row>98</xdr:row>
      <xdr:rowOff>135596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83714"/>
          <a:ext cx="838200" cy="5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32683</xdr:rowOff>
    </xdr:from>
    <xdr:to>
      <xdr:col>19</xdr:col>
      <xdr:colOff>177800</xdr:colOff>
      <xdr:row>98</xdr:row>
      <xdr:rowOff>81614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34783"/>
          <a:ext cx="889000" cy="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32683</xdr:rowOff>
    </xdr:from>
    <xdr:to>
      <xdr:col>15</xdr:col>
      <xdr:colOff>50800</xdr:colOff>
      <xdr:row>99</xdr:row>
      <xdr:rowOff>13633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478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13633</xdr:rowOff>
    </xdr:from>
    <xdr:to>
      <xdr:col>10</xdr:col>
      <xdr:colOff>114300</xdr:colOff>
      <xdr:row>99</xdr:row>
      <xdr:rowOff>102994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87183"/>
          <a:ext cx="889000" cy="8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84796</xdr:rowOff>
    </xdr:from>
    <xdr:to>
      <xdr:col>24</xdr:col>
      <xdr:colOff>114300</xdr:colOff>
      <xdr:row>99</xdr:row>
      <xdr:rowOff>14946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8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63223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30814</xdr:rowOff>
    </xdr:from>
    <xdr:to>
      <xdr:col>20</xdr:col>
      <xdr:colOff>38100</xdr:colOff>
      <xdr:row>98</xdr:row>
      <xdr:rowOff>132414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123541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153333</xdr:rowOff>
    </xdr:from>
    <xdr:to>
      <xdr:col>15</xdr:col>
      <xdr:colOff>101600</xdr:colOff>
      <xdr:row>98</xdr:row>
      <xdr:rowOff>83483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74610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134283</xdr:rowOff>
    </xdr:from>
    <xdr:to>
      <xdr:col>10</xdr:col>
      <xdr:colOff>165100</xdr:colOff>
      <xdr:row>99</xdr:row>
      <xdr:rowOff>64433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55560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52194</xdr:rowOff>
    </xdr:from>
    <xdr:to>
      <xdr:col>6</xdr:col>
      <xdr:colOff>38100</xdr:colOff>
      <xdr:row>99</xdr:row>
      <xdr:rowOff>153794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2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144921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1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121412</xdr:rowOff>
    </xdr:from>
    <xdr:to>
      <xdr:col>55</xdr:col>
      <xdr:colOff>0</xdr:colOff>
      <xdr:row>37</xdr:row>
      <xdr:rowOff>167589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65062"/>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121412</xdr:rowOff>
    </xdr:from>
    <xdr:to>
      <xdr:col>50</xdr:col>
      <xdr:colOff>114300</xdr:colOff>
      <xdr:row>37</xdr:row>
      <xdr:rowOff>121412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65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116840</xdr:rowOff>
    </xdr:from>
    <xdr:to>
      <xdr:col>45</xdr:col>
      <xdr:colOff>177800</xdr:colOff>
      <xdr:row>37</xdr:row>
      <xdr:rowOff>121412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60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78892</xdr:rowOff>
    </xdr:from>
    <xdr:to>
      <xdr:col>41</xdr:col>
      <xdr:colOff>50800</xdr:colOff>
      <xdr:row>37</xdr:row>
      <xdr:rowOff>116840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2254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116789</xdr:rowOff>
    </xdr:from>
    <xdr:to>
      <xdr:col>55</xdr:col>
      <xdr:colOff>50800</xdr:colOff>
      <xdr:row>38</xdr:row>
      <xdr:rowOff>46940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95216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70612</xdr:rowOff>
    </xdr:from>
    <xdr:to>
      <xdr:col>50</xdr:col>
      <xdr:colOff>165100</xdr:colOff>
      <xdr:row>38</xdr:row>
      <xdr:rowOff>762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70612</xdr:rowOff>
    </xdr:from>
    <xdr:to>
      <xdr:col>46</xdr:col>
      <xdr:colOff>38100</xdr:colOff>
      <xdr:row>38</xdr:row>
      <xdr:rowOff>762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66040</xdr:rowOff>
    </xdr:from>
    <xdr:to>
      <xdr:col>41</xdr:col>
      <xdr:colOff>101600</xdr:colOff>
      <xdr:row>37</xdr:row>
      <xdr:rowOff>167640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158767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28092</xdr:rowOff>
    </xdr:from>
    <xdr:to>
      <xdr:col>36</xdr:col>
      <xdr:colOff>165100</xdr:colOff>
      <xdr:row>37</xdr:row>
      <xdr:rowOff>129692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120819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64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45869</xdr:rowOff>
    </xdr:from>
    <xdr:to>
      <xdr:col>55</xdr:col>
      <xdr:colOff>0</xdr:colOff>
      <xdr:row>58</xdr:row>
      <xdr:rowOff>47944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89969"/>
          <a:ext cx="8382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45869</xdr:rowOff>
    </xdr:from>
    <xdr:to>
      <xdr:col>50</xdr:col>
      <xdr:colOff>114300</xdr:colOff>
      <xdr:row>58</xdr:row>
      <xdr:rowOff>70274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9969"/>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65149</xdr:rowOff>
    </xdr:from>
    <xdr:to>
      <xdr:col>45</xdr:col>
      <xdr:colOff>177800</xdr:colOff>
      <xdr:row>58</xdr:row>
      <xdr:rowOff>70274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09249"/>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65149</xdr:rowOff>
    </xdr:from>
    <xdr:to>
      <xdr:col>41</xdr:col>
      <xdr:colOff>50800</xdr:colOff>
      <xdr:row>58</xdr:row>
      <xdr:rowOff>65917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9249"/>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168594</xdr:rowOff>
    </xdr:from>
    <xdr:to>
      <xdr:col>55</xdr:col>
      <xdr:colOff>50800</xdr:colOff>
      <xdr:row>58</xdr:row>
      <xdr:rowOff>98744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83521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166519</xdr:rowOff>
    </xdr:from>
    <xdr:to>
      <xdr:col>50</xdr:col>
      <xdr:colOff>165100</xdr:colOff>
      <xdr:row>58</xdr:row>
      <xdr:rowOff>96669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87796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19474</xdr:rowOff>
    </xdr:from>
    <xdr:to>
      <xdr:col>46</xdr:col>
      <xdr:colOff>38100</xdr:colOff>
      <xdr:row>58</xdr:row>
      <xdr:rowOff>121074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112201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5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14349</xdr:rowOff>
    </xdr:from>
    <xdr:to>
      <xdr:col>41</xdr:col>
      <xdr:colOff>101600</xdr:colOff>
      <xdr:row>58</xdr:row>
      <xdr:rowOff>115949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107076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15117</xdr:rowOff>
    </xdr:from>
    <xdr:to>
      <xdr:col>36</xdr:col>
      <xdr:colOff>165100</xdr:colOff>
      <xdr:row>58</xdr:row>
      <xdr:rowOff>116717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107844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5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32302</xdr:rowOff>
    </xdr:from>
    <xdr:to>
      <xdr:col>55</xdr:col>
      <xdr:colOff>0</xdr:colOff>
      <xdr:row>79</xdr:row>
      <xdr:rowOff>646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62502"/>
          <a:ext cx="838200" cy="48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646</xdr:rowOff>
    </xdr:from>
    <xdr:to>
      <xdr:col>50</xdr:col>
      <xdr:colOff>114300</xdr:colOff>
      <xdr:row>79</xdr:row>
      <xdr:rowOff>31279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545196"/>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56490</xdr:rowOff>
    </xdr:from>
    <xdr:to>
      <xdr:col>45</xdr:col>
      <xdr:colOff>177800</xdr:colOff>
      <xdr:row>79</xdr:row>
      <xdr:rowOff>31279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086690"/>
          <a:ext cx="889000" cy="48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56490</xdr:rowOff>
    </xdr:from>
    <xdr:to>
      <xdr:col>41</xdr:col>
      <xdr:colOff>50800</xdr:colOff>
      <xdr:row>78</xdr:row>
      <xdr:rowOff>4260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86690"/>
          <a:ext cx="889000" cy="29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152952</xdr:rowOff>
    </xdr:from>
    <xdr:to>
      <xdr:col>55</xdr:col>
      <xdr:colOff>50800</xdr:colOff>
      <xdr:row>76</xdr:row>
      <xdr:rowOff>83102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4379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121296</xdr:rowOff>
    </xdr:from>
    <xdr:to>
      <xdr:col>50</xdr:col>
      <xdr:colOff>165100</xdr:colOff>
      <xdr:row>79</xdr:row>
      <xdr:rowOff>51446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9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42573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8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151929</xdr:rowOff>
    </xdr:from>
    <xdr:to>
      <xdr:col>46</xdr:col>
      <xdr:colOff>38100</xdr:colOff>
      <xdr:row>79</xdr:row>
      <xdr:rowOff>82079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52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73206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61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5690</xdr:rowOff>
    </xdr:from>
    <xdr:to>
      <xdr:col>41</xdr:col>
      <xdr:colOff>101600</xdr:colOff>
      <xdr:row>76</xdr:row>
      <xdr:rowOff>107290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123817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124910</xdr:rowOff>
    </xdr:from>
    <xdr:to>
      <xdr:col>36</xdr:col>
      <xdr:colOff>165100</xdr:colOff>
      <xdr:row>78</xdr:row>
      <xdr:rowOff>55060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71587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0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43056</xdr:rowOff>
    </xdr:from>
    <xdr:to>
      <xdr:col>55</xdr:col>
      <xdr:colOff>0</xdr:colOff>
      <xdr:row>96</xdr:row>
      <xdr:rowOff>118742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02256"/>
          <a:ext cx="838200" cy="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93912</xdr:rowOff>
    </xdr:from>
    <xdr:to>
      <xdr:col>50</xdr:col>
      <xdr:colOff>114300</xdr:colOff>
      <xdr:row>96</xdr:row>
      <xdr:rowOff>118742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53112"/>
          <a:ext cx="889000" cy="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76302</xdr:rowOff>
    </xdr:from>
    <xdr:to>
      <xdr:col>45</xdr:col>
      <xdr:colOff>177800</xdr:colOff>
      <xdr:row>96</xdr:row>
      <xdr:rowOff>93912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35502"/>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76302</xdr:rowOff>
    </xdr:from>
    <xdr:to>
      <xdr:col>41</xdr:col>
      <xdr:colOff>50800</xdr:colOff>
      <xdr:row>97</xdr:row>
      <xdr:rowOff>81716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35502"/>
          <a:ext cx="889000" cy="17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163706</xdr:rowOff>
    </xdr:from>
    <xdr:to>
      <xdr:col>55</xdr:col>
      <xdr:colOff>50800</xdr:colOff>
      <xdr:row>96</xdr:row>
      <xdr:rowOff>93856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15133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67942</xdr:rowOff>
    </xdr:from>
    <xdr:to>
      <xdr:col>50</xdr:col>
      <xdr:colOff>165100</xdr:colOff>
      <xdr:row>96</xdr:row>
      <xdr:rowOff>169542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14619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30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43112</xdr:rowOff>
    </xdr:from>
    <xdr:to>
      <xdr:col>46</xdr:col>
      <xdr:colOff>38100</xdr:colOff>
      <xdr:row>96</xdr:row>
      <xdr:rowOff>144712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0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161239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27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25502</xdr:rowOff>
    </xdr:from>
    <xdr:to>
      <xdr:col>41</xdr:col>
      <xdr:colOff>101600</xdr:colOff>
      <xdr:row>96</xdr:row>
      <xdr:rowOff>127102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143629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5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30916</xdr:rowOff>
    </xdr:from>
    <xdr:to>
      <xdr:col>36</xdr:col>
      <xdr:colOff>165100</xdr:colOff>
      <xdr:row>97</xdr:row>
      <xdr:rowOff>132516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149043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93751</xdr:rowOff>
    </xdr:from>
    <xdr:to>
      <xdr:col>85</xdr:col>
      <xdr:colOff>127000</xdr:colOff>
      <xdr:row>38</xdr:row>
      <xdr:rowOff>131666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437401"/>
          <a:ext cx="838200" cy="20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93751</xdr:rowOff>
    </xdr:from>
    <xdr:to>
      <xdr:col>81</xdr:col>
      <xdr:colOff>50800</xdr:colOff>
      <xdr:row>39</xdr:row>
      <xdr:rowOff>55151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37401"/>
          <a:ext cx="889000" cy="30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14933</xdr:rowOff>
    </xdr:from>
    <xdr:to>
      <xdr:col>76</xdr:col>
      <xdr:colOff>114300</xdr:colOff>
      <xdr:row>39</xdr:row>
      <xdr:rowOff>55151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701483"/>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14933</xdr:rowOff>
    </xdr:from>
    <xdr:to>
      <xdr:col>71</xdr:col>
      <xdr:colOff>177800</xdr:colOff>
      <xdr:row>39</xdr:row>
      <xdr:rowOff>46676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01483"/>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80866</xdr:rowOff>
    </xdr:from>
    <xdr:to>
      <xdr:col>85</xdr:col>
      <xdr:colOff>177800</xdr:colOff>
      <xdr:row>39</xdr:row>
      <xdr:rowOff>11016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9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59293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42951</xdr:rowOff>
    </xdr:from>
    <xdr:to>
      <xdr:col>81</xdr:col>
      <xdr:colOff>101600</xdr:colOff>
      <xdr:row>37</xdr:row>
      <xdr:rowOff>144551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161078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4351</xdr:rowOff>
    </xdr:from>
    <xdr:to>
      <xdr:col>76</xdr:col>
      <xdr:colOff>165100</xdr:colOff>
      <xdr:row>39</xdr:row>
      <xdr:rowOff>105951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97078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135583</xdr:rowOff>
    </xdr:from>
    <xdr:to>
      <xdr:col>72</xdr:col>
      <xdr:colOff>38100</xdr:colOff>
      <xdr:row>39</xdr:row>
      <xdr:rowOff>65733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5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56860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167326</xdr:rowOff>
    </xdr:from>
    <xdr:to>
      <xdr:col>67</xdr:col>
      <xdr:colOff>101600</xdr:colOff>
      <xdr:row>39</xdr:row>
      <xdr:rowOff>97476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88603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7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101674</xdr:rowOff>
    </xdr:from>
    <xdr:to>
      <xdr:col>85</xdr:col>
      <xdr:colOff>127000</xdr:colOff>
      <xdr:row>57</xdr:row>
      <xdr:rowOff>27279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02874"/>
          <a:ext cx="838200" cy="9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27279</xdr:rowOff>
    </xdr:from>
    <xdr:to>
      <xdr:col>81</xdr:col>
      <xdr:colOff>50800</xdr:colOff>
      <xdr:row>57</xdr:row>
      <xdr:rowOff>42632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99929"/>
          <a:ext cx="889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8278</xdr:rowOff>
    </xdr:from>
    <xdr:to>
      <xdr:col>76</xdr:col>
      <xdr:colOff>114300</xdr:colOff>
      <xdr:row>57</xdr:row>
      <xdr:rowOff>42632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80928"/>
          <a:ext cx="889000" cy="3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8278</xdr:rowOff>
    </xdr:from>
    <xdr:to>
      <xdr:col>71</xdr:col>
      <xdr:colOff>177800</xdr:colOff>
      <xdr:row>57</xdr:row>
      <xdr:rowOff>60527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80928"/>
          <a:ext cx="889000" cy="5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50874</xdr:rowOff>
    </xdr:from>
    <xdr:to>
      <xdr:col>85</xdr:col>
      <xdr:colOff>177800</xdr:colOff>
      <xdr:row>56</xdr:row>
      <xdr:rowOff>152474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29301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3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147929</xdr:rowOff>
    </xdr:from>
    <xdr:to>
      <xdr:col>81</xdr:col>
      <xdr:colOff>101600</xdr:colOff>
      <xdr:row>57</xdr:row>
      <xdr:rowOff>78079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69206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163282</xdr:rowOff>
    </xdr:from>
    <xdr:to>
      <xdr:col>76</xdr:col>
      <xdr:colOff>165100</xdr:colOff>
      <xdr:row>57</xdr:row>
      <xdr:rowOff>93432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84559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128928</xdr:rowOff>
    </xdr:from>
    <xdr:to>
      <xdr:col>72</xdr:col>
      <xdr:colOff>38100</xdr:colOff>
      <xdr:row>57</xdr:row>
      <xdr:rowOff>59078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50205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9727</xdr:rowOff>
    </xdr:from>
    <xdr:to>
      <xdr:col>67</xdr:col>
      <xdr:colOff>101600</xdr:colOff>
      <xdr:row>57</xdr:row>
      <xdr:rowOff>111327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102454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133646</xdr:rowOff>
    </xdr:from>
    <xdr:to>
      <xdr:col>85</xdr:col>
      <xdr:colOff>127000</xdr:colOff>
      <xdr:row>97</xdr:row>
      <xdr:rowOff>133820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64296"/>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133820</xdr:rowOff>
    </xdr:from>
    <xdr:to>
      <xdr:col>81</xdr:col>
      <xdr:colOff>50800</xdr:colOff>
      <xdr:row>97</xdr:row>
      <xdr:rowOff>137779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64470"/>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137779</xdr:rowOff>
    </xdr:from>
    <xdr:to>
      <xdr:col>76</xdr:col>
      <xdr:colOff>114300</xdr:colOff>
      <xdr:row>97</xdr:row>
      <xdr:rowOff>143284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68429"/>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143284</xdr:rowOff>
    </xdr:from>
    <xdr:to>
      <xdr:col>71</xdr:col>
      <xdr:colOff>177800</xdr:colOff>
      <xdr:row>97</xdr:row>
      <xdr:rowOff>155707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3934"/>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82846</xdr:rowOff>
    </xdr:from>
    <xdr:to>
      <xdr:col>85</xdr:col>
      <xdr:colOff>177800</xdr:colOff>
      <xdr:row>98</xdr:row>
      <xdr:rowOff>12996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169223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83020</xdr:rowOff>
    </xdr:from>
    <xdr:to>
      <xdr:col>81</xdr:col>
      <xdr:colOff>101600</xdr:colOff>
      <xdr:row>98</xdr:row>
      <xdr:rowOff>13170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0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86979</xdr:rowOff>
    </xdr:from>
    <xdr:to>
      <xdr:col>76</xdr:col>
      <xdr:colOff>165100</xdr:colOff>
      <xdr:row>98</xdr:row>
      <xdr:rowOff>17129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8256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92484</xdr:rowOff>
    </xdr:from>
    <xdr:to>
      <xdr:col>72</xdr:col>
      <xdr:colOff>38100</xdr:colOff>
      <xdr:row>98</xdr:row>
      <xdr:rowOff>22634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104907</xdr:rowOff>
    </xdr:from>
    <xdr:to>
      <xdr:col>67</xdr:col>
      <xdr:colOff>101600</xdr:colOff>
      <xdr:row>98</xdr:row>
      <xdr:rowOff>35057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26184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2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教育費は、令和７年度から始まる学校施設長寿命化事業に向けて学校施設整備基本計画策定委託事業や、体育館空調整備事業を行ったため、昨年度と比較して増加している。今後、</a:t>
          </a:r>
          <a:r>
            <a:rPr kumimoji="1" lang="ja-JP" altLang="en-US" sz="1300" baseline="0">
              <a:latin typeface="ＭＳ Ｐゴシック" panose="020B0600070205080204" pitchFamily="50" charset="-128"/>
              <a:ea typeface="ＭＳ Ｐゴシック" panose="020B0600070205080204" pitchFamily="50" charset="-128"/>
            </a:rPr>
            <a:t>工事が始まるため、引き続き教育費の増加していくことが見込まれる。全体を通しては、事業の見直し等を図りコストの抑制に努めていく。</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標準財政規模が増加したことにより財政調整基金残高の標準財政規模比も</a:t>
          </a:r>
          <a:r>
            <a:rPr kumimoji="1" lang="en-US" altLang="ja-JP" sz="1400">
              <a:latin typeface="ＭＳ ゴシック" pitchFamily="49" charset="-128"/>
              <a:ea typeface="ＭＳ ゴシック" pitchFamily="49" charset="-128"/>
            </a:rPr>
            <a:t>24.83</a:t>
          </a:r>
          <a:r>
            <a:rPr kumimoji="1" lang="ja-JP" altLang="en-US" sz="1400">
              <a:latin typeface="ＭＳ ゴシック" pitchFamily="49" charset="-128"/>
              <a:ea typeface="ＭＳ ゴシック" pitchFamily="49" charset="-128"/>
            </a:rPr>
            <a:t>ポイント減少している。税収の増減による影響も大きいため、引き続き適切な予算執行と事業の見直し等によるコストの抑制及び安定した自主財源の確保に努めてく。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すべての会計において、連結実質赤字比率は算出されていない。</a:t>
          </a:r>
        </a:p>
        <a:p>
          <a:r>
            <a:rPr kumimoji="1" lang="ja-JP" altLang="en-US" sz="1400">
              <a:latin typeface="ＭＳ ゴシック" pitchFamily="49" charset="-128"/>
              <a:ea typeface="ＭＳ ゴシック" pitchFamily="49" charset="-128"/>
            </a:rPr>
            <a:t>　今後は特別会計の自然増が見込まれるため、各特別会計の歳入の見直しを図り、操出の抑制を図っていく。特に下水道事業特別会計においては、工事をはじめ既存施設の老朽化により修繕費が増加傾向にあるため、事業の見直し等を行い、コストの削減に努めていく。また、各特別会計において、独立採算の原点に返り、適正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DO56"/>
  <sheetViews>
    <sheetView showGridLines="0" topLeftCell="R41" zoomScale="80" zoomScaleNormal="80" workbookViewId="0">
      <selection activeCell="CE20" sqref="CE20:CS21"/>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8168258</v>
      </c>
      <c r="BO4" s="371"/>
      <c r="BP4" s="371"/>
      <c r="BQ4" s="371"/>
      <c r="BR4" s="371"/>
      <c r="BS4" s="371"/>
      <c r="BT4" s="371"/>
      <c r="BU4" s="372"/>
      <c r="BV4" s="370">
        <v>8037156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10.8</v>
      </c>
      <c r="CU4" s="377"/>
      <c r="CV4" s="377"/>
      <c r="CW4" s="377"/>
      <c r="CX4" s="377"/>
      <c r="CY4" s="377"/>
      <c r="CZ4" s="377"/>
      <c r="DA4" s="378"/>
      <c r="DB4" s="376">
        <v>6.9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7195084</v>
      </c>
      <c r="BO5" s="408"/>
      <c r="BP5" s="408"/>
      <c r="BQ5" s="408"/>
      <c r="BR5" s="408"/>
      <c r="BS5" s="408"/>
      <c r="BT5" s="408"/>
      <c r="BU5" s="409"/>
      <c r="BV5" s="407">
        <v>7587974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88.2</v>
      </c>
      <c r="CU5" s="405"/>
      <c r="CV5" s="405"/>
      <c r="CW5" s="405"/>
      <c r="CX5" s="405"/>
      <c r="CY5" s="405"/>
      <c r="CZ5" s="405"/>
      <c r="DA5" s="406"/>
      <c r="DB5" s="404">
        <v>74.599999999999994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973174</v>
      </c>
      <c r="BO6" s="408"/>
      <c r="BP6" s="408"/>
      <c r="BQ6" s="408"/>
      <c r="BR6" s="408"/>
      <c r="BS6" s="408"/>
      <c r="BT6" s="408"/>
      <c r="BU6" s="409"/>
      <c r="BV6" s="407">
        <v>449182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75.900000000000006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546209</v>
      </c>
      <c r="BO7" s="408"/>
      <c r="BP7" s="408"/>
      <c r="BQ7" s="408"/>
      <c r="BR7" s="408"/>
      <c r="BS7" s="408"/>
      <c r="BT7" s="408"/>
      <c r="BU7" s="409"/>
      <c r="BV7" s="407">
        <v>195110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3950198</v>
      </c>
      <c r="CU7" s="408"/>
      <c r="CV7" s="408"/>
      <c r="CW7" s="408"/>
      <c r="CX7" s="408"/>
      <c r="CY7" s="408"/>
      <c r="CZ7" s="408"/>
      <c r="DA7" s="409"/>
      <c r="DB7" s="407">
        <v>3681907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426965</v>
      </c>
      <c r="BO8" s="408"/>
      <c r="BP8" s="408"/>
      <c r="BQ8" s="408"/>
      <c r="BR8" s="408"/>
      <c r="BS8" s="408"/>
      <c r="BT8" s="408"/>
      <c r="BU8" s="409"/>
      <c r="BV8" s="407">
        <v>254072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0.84</v>
      </c>
      <c r="CU8" s="448"/>
      <c r="CV8" s="448"/>
      <c r="CW8" s="448"/>
      <c r="CX8" s="448"/>
      <c r="CY8" s="448"/>
      <c r="CZ8" s="448"/>
      <c r="DA8" s="449"/>
      <c r="DB8" s="447">
        <v>0.82</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10882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172893</v>
      </c>
      <c r="BO9" s="408"/>
      <c r="BP9" s="408"/>
      <c r="BQ9" s="408"/>
      <c r="BR9" s="408"/>
      <c r="BS9" s="408"/>
      <c r="BT9" s="408"/>
      <c r="BU9" s="409"/>
      <c r="BV9" s="407">
        <v>-120330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6.9</v>
      </c>
      <c r="CU9" s="405"/>
      <c r="CV9" s="405"/>
      <c r="CW9" s="405"/>
      <c r="CX9" s="405"/>
      <c r="CY9" s="405"/>
      <c r="CZ9" s="405"/>
      <c r="DA9" s="406"/>
      <c r="DB9" s="404">
        <v>6.7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11044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150244</v>
      </c>
      <c r="BO10" s="408"/>
      <c r="BP10" s="408"/>
      <c r="BQ10" s="408"/>
      <c r="BR10" s="408"/>
      <c r="BS10" s="408"/>
      <c r="BT10" s="408"/>
      <c r="BU10" s="409"/>
      <c r="BV10" s="407">
        <v>564659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10836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996152</v>
      </c>
      <c r="BO12" s="408"/>
      <c r="BP12" s="408"/>
      <c r="BQ12" s="408"/>
      <c r="BR12" s="408"/>
      <c r="BS12" s="408"/>
      <c r="BT12" s="408"/>
      <c r="BU12" s="409"/>
      <c r="BV12" s="407">
        <v>150000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10505</v>
      </c>
      <c r="S13" s="492"/>
      <c r="T13" s="492"/>
      <c r="U13" s="492"/>
      <c r="V13" s="493"/>
      <c r="W13" s="423" t="s">
        <v>131</v>
      </c>
      <c r="X13" s="424"/>
      <c r="Y13" s="424"/>
      <c r="Z13" s="424"/>
      <c r="AA13" s="424"/>
      <c r="AB13" s="414"/>
      <c r="AC13" s="458">
        <v>330</v>
      </c>
      <c r="AD13" s="459"/>
      <c r="AE13" s="459"/>
      <c r="AF13" s="459"/>
      <c r="AG13" s="501"/>
      <c r="AH13" s="458">
        <v>392</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-673015</v>
      </c>
      <c r="BO13" s="408"/>
      <c r="BP13" s="408"/>
      <c r="BQ13" s="408"/>
      <c r="BR13" s="408"/>
      <c r="BS13" s="408"/>
      <c r="BT13" s="408"/>
      <c r="BU13" s="409"/>
      <c r="BV13" s="407">
        <v>294329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8.9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10875</v>
      </c>
      <c r="S14" s="492"/>
      <c r="T14" s="492"/>
      <c r="U14" s="492"/>
      <c r="V14" s="493"/>
      <c r="W14" s="397"/>
      <c r="X14" s="398"/>
      <c r="Y14" s="398"/>
      <c r="Z14" s="398"/>
      <c r="AA14" s="398"/>
      <c r="AB14" s="387"/>
      <c r="AC14" s="494">
        <v>6.1</v>
      </c>
      <c r="AD14" s="495"/>
      <c r="AE14" s="495"/>
      <c r="AF14" s="495"/>
      <c r="AG14" s="496"/>
      <c r="AH14" s="494">
        <v>7.1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43.3</v>
      </c>
      <c r="CU14" s="506"/>
      <c r="CV14" s="506"/>
      <c r="CW14" s="506"/>
      <c r="CX14" s="506"/>
      <c r="CY14" s="506"/>
      <c r="CZ14" s="506"/>
      <c r="DA14" s="507"/>
      <c r="DB14" s="505">
        <v>1.3</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10601</v>
      </c>
      <c r="S15" s="492"/>
      <c r="T15" s="492"/>
      <c r="U15" s="492"/>
      <c r="V15" s="493"/>
      <c r="W15" s="423" t="s">
        <v>137</v>
      </c>
      <c r="X15" s="424"/>
      <c r="Y15" s="424"/>
      <c r="Z15" s="424"/>
      <c r="AA15" s="424"/>
      <c r="AB15" s="414"/>
      <c r="AC15" s="458">
        <v>2031</v>
      </c>
      <c r="AD15" s="459"/>
      <c r="AE15" s="459"/>
      <c r="AF15" s="459"/>
      <c r="AG15" s="501"/>
      <c r="AH15" s="458">
        <v>2109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2960052</v>
      </c>
      <c r="BO15" s="371"/>
      <c r="BP15" s="371"/>
      <c r="BQ15" s="371"/>
      <c r="BR15" s="371"/>
      <c r="BS15" s="371"/>
      <c r="BT15" s="371"/>
      <c r="BU15" s="372"/>
      <c r="BV15" s="370">
        <v>2348146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37.5</v>
      </c>
      <c r="AD16" s="495"/>
      <c r="AE16" s="495"/>
      <c r="AF16" s="495"/>
      <c r="AG16" s="496"/>
      <c r="AH16" s="494">
        <v>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3072902</v>
      </c>
      <c r="BO16" s="408"/>
      <c r="BP16" s="408"/>
      <c r="BQ16" s="408"/>
      <c r="BR16" s="408"/>
      <c r="BS16" s="408"/>
      <c r="BT16" s="408"/>
      <c r="BU16" s="409"/>
      <c r="BV16" s="407">
        <v>2928821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3061</v>
      </c>
      <c r="AD17" s="459"/>
      <c r="AE17" s="459"/>
      <c r="AF17" s="459"/>
      <c r="AG17" s="501"/>
      <c r="AH17" s="458">
        <v>3052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3831490</v>
      </c>
      <c r="BO17" s="408"/>
      <c r="BP17" s="408"/>
      <c r="BQ17" s="408"/>
      <c r="BR17" s="408"/>
      <c r="BS17" s="408"/>
      <c r="BT17" s="408"/>
      <c r="BU17" s="409"/>
      <c r="BV17" s="407">
        <v>3022374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19.64</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3904692</v>
      </c>
      <c r="BO18" s="408"/>
      <c r="BP18" s="408"/>
      <c r="BQ18" s="408"/>
      <c r="BR18" s="408"/>
      <c r="BS18" s="408"/>
      <c r="BT18" s="408"/>
      <c r="BU18" s="409"/>
      <c r="BV18" s="407">
        <v>3586080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554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6126051</v>
      </c>
      <c r="BO19" s="408"/>
      <c r="BP19" s="408"/>
      <c r="BQ19" s="408"/>
      <c r="BR19" s="408"/>
      <c r="BS19" s="408"/>
      <c r="BT19" s="408"/>
      <c r="BU19" s="409"/>
      <c r="BV19" s="407">
        <v>6342202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4089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4041721</v>
      </c>
      <c r="BO22" s="371"/>
      <c r="BP22" s="371"/>
      <c r="BQ22" s="371"/>
      <c r="BR22" s="371"/>
      <c r="BS22" s="371"/>
      <c r="BT22" s="371"/>
      <c r="BU22" s="372"/>
      <c r="BV22" s="370">
        <v>4203859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3885156</v>
      </c>
      <c r="BO23" s="408"/>
      <c r="BP23" s="408"/>
      <c r="BQ23" s="408"/>
      <c r="BR23" s="408"/>
      <c r="BS23" s="408"/>
      <c r="BT23" s="408"/>
      <c r="BU23" s="409"/>
      <c r="BV23" s="407">
        <v>3991511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7850</v>
      </c>
      <c r="R24" s="459"/>
      <c r="S24" s="459"/>
      <c r="T24" s="459"/>
      <c r="U24" s="459"/>
      <c r="V24" s="501"/>
      <c r="W24" s="553"/>
      <c r="X24" s="554"/>
      <c r="Y24" s="555"/>
      <c r="Z24" s="457" t="s">
        <v>162</v>
      </c>
      <c r="AA24" s="437"/>
      <c r="AB24" s="437"/>
      <c r="AC24" s="437"/>
      <c r="AD24" s="437"/>
      <c r="AE24" s="437"/>
      <c r="AF24" s="437"/>
      <c r="AG24" s="438"/>
      <c r="AH24" s="458">
        <v>104</v>
      </c>
      <c r="AI24" s="459"/>
      <c r="AJ24" s="459"/>
      <c r="AK24" s="459"/>
      <c r="AL24" s="501"/>
      <c r="AM24" s="458">
        <v>315952</v>
      </c>
      <c r="AN24" s="459"/>
      <c r="AO24" s="459"/>
      <c r="AP24" s="459"/>
      <c r="AQ24" s="459"/>
      <c r="AR24" s="501"/>
      <c r="AS24" s="458">
        <v>3038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1743171</v>
      </c>
      <c r="BO24" s="408"/>
      <c r="BP24" s="408"/>
      <c r="BQ24" s="408"/>
      <c r="BR24" s="408"/>
      <c r="BS24" s="408"/>
      <c r="BT24" s="408"/>
      <c r="BU24" s="409"/>
      <c r="BV24" s="407">
        <v>1643875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6360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4034589</v>
      </c>
      <c r="BO25" s="371"/>
      <c r="BP25" s="371"/>
      <c r="BQ25" s="371"/>
      <c r="BR25" s="371"/>
      <c r="BS25" s="371"/>
      <c r="BT25" s="371"/>
      <c r="BU25" s="372"/>
      <c r="BV25" s="370">
        <v>4644086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5910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3180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45946</v>
      </c>
      <c r="AN27" s="459"/>
      <c r="AO27" s="459"/>
      <c r="AP27" s="459"/>
      <c r="AQ27" s="459"/>
      <c r="AR27" s="501"/>
      <c r="AS27" s="458">
        <v>2703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2430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1010321</v>
      </c>
      <c r="BO28" s="371"/>
      <c r="BP28" s="371"/>
      <c r="BQ28" s="371"/>
      <c r="BR28" s="371"/>
      <c r="BS28" s="371"/>
      <c r="BT28" s="371"/>
      <c r="BU28" s="372"/>
      <c r="BV28" s="370">
        <v>1856229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10</v>
      </c>
      <c r="M29" s="459"/>
      <c r="N29" s="459"/>
      <c r="O29" s="459"/>
      <c r="P29" s="501"/>
      <c r="Q29" s="458">
        <v>2200</v>
      </c>
      <c r="R29" s="459"/>
      <c r="S29" s="459"/>
      <c r="T29" s="459"/>
      <c r="U29" s="459"/>
      <c r="V29" s="501"/>
      <c r="W29" s="556"/>
      <c r="X29" s="557"/>
      <c r="Y29" s="558"/>
      <c r="Z29" s="457" t="s">
        <v>177</v>
      </c>
      <c r="AA29" s="437"/>
      <c r="AB29" s="437"/>
      <c r="AC29" s="437"/>
      <c r="AD29" s="437"/>
      <c r="AE29" s="437"/>
      <c r="AF29" s="437"/>
      <c r="AG29" s="438"/>
      <c r="AH29" s="458">
        <v>121</v>
      </c>
      <c r="AI29" s="459"/>
      <c r="AJ29" s="459"/>
      <c r="AK29" s="459"/>
      <c r="AL29" s="501"/>
      <c r="AM29" s="458">
        <v>361898</v>
      </c>
      <c r="AN29" s="459"/>
      <c r="AO29" s="459"/>
      <c r="AP29" s="459"/>
      <c r="AQ29" s="459"/>
      <c r="AR29" s="501"/>
      <c r="AS29" s="458">
        <v>2991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8600</v>
      </c>
      <c r="BO29" s="408"/>
      <c r="BP29" s="408"/>
      <c r="BQ29" s="408"/>
      <c r="BR29" s="408"/>
      <c r="BS29" s="408"/>
      <c r="BT29" s="408"/>
      <c r="BU29" s="409"/>
      <c r="BV29" s="407">
        <v>8598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1768849</v>
      </c>
      <c r="BO30" s="527"/>
      <c r="BP30" s="527"/>
      <c r="BQ30" s="527"/>
      <c r="BR30" s="527"/>
      <c r="BS30" s="527"/>
      <c r="BT30" s="527"/>
      <c r="BU30" s="528"/>
      <c r="BV30" s="526">
        <v>1859707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館林地区消防組合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明和町土地開発公社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邑楽館林医療企業団</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邑楽館林まちづくり</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館林衛生施設組合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群馬県市町村会館管理組合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群馬県後期高齢医療広域連合（一般会計）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群馬県後期高齢者医療広域連合（事業会計）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13</v>
      </c>
      <c r="BX41" s="597"/>
      <c r="BY41" s="598" t="str">
        <f>IF('各会計、関係団体の財政状況及び健全化判断比率'!B75="","",'各会計、関係団体の財政状況及び健全化判断比率'!B75)</f>
        <v>群馬東部水道企業団</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ddaGqA9elnftsAAaKcIJbZUiacPt/rOotYb1Zm1DnXAGCpaCpjSo1MsRrxPN4R7L7XS2DaUw3OqkMMkk+wREg==" saltValue="XW7rnF+pZeGe3AA+q7Bb9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00B0F0"/>
    <pageSetUpPr fitToPage="1"/>
  </sheetPr>
  <dimension ref="A1:P45"/>
  <sheetViews>
    <sheetView showGridLines="0" topLeftCell="A20" zoomScale="60" zoomScaleNormal="60" zoomScaleSheetLayoutView="100" workbookViewId="0">
      <selection activeCell="J43" sqref="J43"/>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9.2799999999999994</v>
      </c>
      <c r="G34" s="33">
        <v>3</v>
      </c>
      <c r="H34" s="33">
        <v>10.01</v>
      </c>
      <c r="I34" s="33">
        <v>6.9</v>
      </c>
      <c r="J34" s="34">
        <v>10.8</v>
      </c>
      <c r="K34" s="22"/>
      <c r="L34" s="22"/>
      <c r="M34" s="22"/>
      <c r="N34" s="22"/>
      <c r="O34" s="22"/>
      <c r="P34" s="22"/>
    </row>
    <row r="35" spans="1:16" ht="39" customHeight="1" x14ac:dyDescent="0.2">
      <c r="A35" s="22"/>
      <c r="B35" s="35"/>
      <c r="C35" s="1145" t="s">
        <v>531</v>
      </c>
      <c r="D35" s="1146"/>
      <c r="E35" s="1147"/>
      <c r="F35" s="36">
        <v>1.1100000000000001</v>
      </c>
      <c r="G35" s="37">
        <v>1.1499999999999999</v>
      </c>
      <c r="H35" s="37">
        <v>1.32</v>
      </c>
      <c r="I35" s="37">
        <v>1.87</v>
      </c>
      <c r="J35" s="38">
        <v>1.37</v>
      </c>
      <c r="K35" s="22"/>
      <c r="L35" s="22"/>
      <c r="M35" s="22"/>
      <c r="N35" s="22"/>
      <c r="O35" s="22"/>
      <c r="P35" s="22"/>
    </row>
    <row r="36" spans="1:16" ht="39" customHeight="1" x14ac:dyDescent="0.2">
      <c r="A36" s="22"/>
      <c r="B36" s="35"/>
      <c r="C36" s="1145" t="s">
        <v>532</v>
      </c>
      <c r="D36" s="1146"/>
      <c r="E36" s="1147"/>
      <c r="F36" s="36">
        <v>0.47</v>
      </c>
      <c r="G36" s="37">
        <v>0.5</v>
      </c>
      <c r="H36" s="37">
        <v>0.33</v>
      </c>
      <c r="I36" s="37">
        <v>0.13</v>
      </c>
      <c r="J36" s="38">
        <v>1.08</v>
      </c>
      <c r="K36" s="22"/>
      <c r="L36" s="22"/>
      <c r="M36" s="22"/>
      <c r="N36" s="22"/>
      <c r="O36" s="22"/>
      <c r="P36" s="22"/>
    </row>
    <row r="37" spans="1:16" ht="39" customHeight="1" x14ac:dyDescent="0.2">
      <c r="A37" s="22"/>
      <c r="B37" s="35"/>
      <c r="C37" s="1145" t="s">
        <v>533</v>
      </c>
      <c r="D37" s="1146"/>
      <c r="E37" s="1147"/>
      <c r="F37" s="36">
        <v>1.39</v>
      </c>
      <c r="G37" s="37">
        <v>1.96</v>
      </c>
      <c r="H37" s="37">
        <v>1.44</v>
      </c>
      <c r="I37" s="37">
        <v>0.65</v>
      </c>
      <c r="J37" s="38">
        <v>0.38</v>
      </c>
      <c r="K37" s="22"/>
      <c r="L37" s="22"/>
      <c r="M37" s="22"/>
      <c r="N37" s="22"/>
      <c r="O37" s="22"/>
      <c r="P37" s="22"/>
    </row>
    <row r="38" spans="1:16" ht="39" customHeight="1" x14ac:dyDescent="0.2">
      <c r="A38" s="22"/>
      <c r="B38" s="35"/>
      <c r="C38" s="1145" t="s">
        <v>534</v>
      </c>
      <c r="D38" s="1146"/>
      <c r="E38" s="1147"/>
      <c r="F38" s="36">
        <v>0.06</v>
      </c>
      <c r="G38" s="37">
        <v>0</v>
      </c>
      <c r="H38" s="37">
        <v>0</v>
      </c>
      <c r="I38" s="37">
        <v>0.02</v>
      </c>
      <c r="J38" s="38">
        <v>0.01</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536</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ac4PhIMPGtfSD/yX7WouUkSDO8WJCguYR+WKHa6OYcqqssbtF0EIcXFXtT4gQYK4gCEggeApv9/Br3wEIyRGA==" saltValue="N1WDPln71XPB/m3jost8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00B0F0"/>
    <pageSetUpPr fitToPage="1"/>
  </sheetPr>
  <dimension ref="A1:U64"/>
  <sheetViews>
    <sheetView showGridLines="0" topLeftCell="H41" zoomScaleNormal="100" zoomScaleSheetLayoutView="55" workbookViewId="0">
      <selection activeCell="O53" sqref="O5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383</v>
      </c>
      <c r="L45" s="60">
        <v>407</v>
      </c>
      <c r="M45" s="60">
        <v>415</v>
      </c>
      <c r="N45" s="60">
        <v>422</v>
      </c>
      <c r="O45" s="61">
        <v>421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
      <c r="A48" s="48"/>
      <c r="B48" s="1155"/>
      <c r="C48" s="1156"/>
      <c r="D48" s="62"/>
      <c r="E48" s="1161" t="s">
        <v>13</v>
      </c>
      <c r="F48" s="1161"/>
      <c r="G48" s="1161"/>
      <c r="H48" s="1161"/>
      <c r="I48" s="1161"/>
      <c r="J48" s="1162"/>
      <c r="K48" s="63">
        <v>208</v>
      </c>
      <c r="L48" s="64">
        <v>221</v>
      </c>
      <c r="M48" s="64">
        <v>219</v>
      </c>
      <c r="N48" s="64">
        <v>235</v>
      </c>
      <c r="O48" s="65">
        <v>241</v>
      </c>
      <c r="P48" s="48"/>
      <c r="Q48" s="48"/>
      <c r="R48" s="48"/>
      <c r="S48" s="48"/>
      <c r="T48" s="48"/>
      <c r="U48" s="48"/>
    </row>
    <row r="49" spans="1:21" ht="30.75" customHeight="1" x14ac:dyDescent="0.2">
      <c r="A49" s="48"/>
      <c r="B49" s="1155"/>
      <c r="C49" s="1156"/>
      <c r="D49" s="62"/>
      <c r="E49" s="1161" t="s">
        <v>14</v>
      </c>
      <c r="F49" s="1161"/>
      <c r="G49" s="1161"/>
      <c r="H49" s="1161"/>
      <c r="I49" s="1161"/>
      <c r="J49" s="1162"/>
      <c r="K49" s="63">
        <v>56</v>
      </c>
      <c r="L49" s="64">
        <v>99</v>
      </c>
      <c r="M49" s="64">
        <v>103</v>
      </c>
      <c r="N49" s="64">
        <v>103</v>
      </c>
      <c r="O49" s="65">
        <v>96</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428</v>
      </c>
      <c r="L52" s="64">
        <v>448</v>
      </c>
      <c r="M52" s="64">
        <v>455</v>
      </c>
      <c r="N52" s="64">
        <v>459</v>
      </c>
      <c r="O52" s="65">
        <v>457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219</v>
      </c>
      <c r="L53" s="69">
        <v>279</v>
      </c>
      <c r="M53" s="69">
        <v>282</v>
      </c>
      <c r="N53" s="69">
        <v>301</v>
      </c>
      <c r="O53" s="70">
        <v>301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BWTx60kio80wsHkI1AxZrRo+mkaPX7inTVBiRYc+/rqwjbVYqWkPhuvjFZEmG1+oeSOtVoWiSWSdrYkm8pjkw==" saltValue="tsWIcpFGr45+ftIuLfEE4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00B0F0"/>
    <pageSetUpPr fitToPage="1"/>
  </sheetPr>
  <dimension ref="B1:M55"/>
  <sheetViews>
    <sheetView showGridLines="0" topLeftCell="A24" zoomScale="60" zoomScaleNormal="60" zoomScaleSheetLayoutView="100" workbookViewId="0">
      <selection activeCell="K52" sqref="K52"/>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55">
        <v>4083</v>
      </c>
      <c r="J41" s="356">
        <v>4129</v>
      </c>
      <c r="K41" s="356">
        <v>4309</v>
      </c>
      <c r="L41" s="356">
        <v>4204</v>
      </c>
      <c r="M41" s="357">
        <v>4042</v>
      </c>
    </row>
    <row r="42" spans="2:13" ht="27.75" customHeight="1" x14ac:dyDescent="0.2">
      <c r="B42" s="1186"/>
      <c r="C42" s="1187"/>
      <c r="D42" s="106"/>
      <c r="E42" s="1192" t="s">
        <v>32</v>
      </c>
      <c r="F42" s="1192"/>
      <c r="G42" s="1192"/>
      <c r="H42" s="1193"/>
      <c r="I42" s="358" t="s">
        <v>484</v>
      </c>
      <c r="J42" s="359" t="s">
        <v>484</v>
      </c>
      <c r="K42" s="359" t="s">
        <v>484</v>
      </c>
      <c r="L42" s="359" t="s">
        <v>484</v>
      </c>
      <c r="M42" s="360" t="s">
        <v>484</v>
      </c>
    </row>
    <row r="43" spans="2:13" ht="27.75" customHeight="1" x14ac:dyDescent="0.2">
      <c r="B43" s="1186"/>
      <c r="C43" s="1187"/>
      <c r="D43" s="106"/>
      <c r="E43" s="1192" t="s">
        <v>33</v>
      </c>
      <c r="F43" s="1192"/>
      <c r="G43" s="1192"/>
      <c r="H43" s="1193"/>
      <c r="I43" s="358">
        <v>3186</v>
      </c>
      <c r="J43" s="359">
        <v>2955</v>
      </c>
      <c r="K43" s="359">
        <v>2927</v>
      </c>
      <c r="L43" s="359">
        <v>2948</v>
      </c>
      <c r="M43" s="360">
        <v>3146</v>
      </c>
    </row>
    <row r="44" spans="2:13" ht="27.75" customHeight="1" x14ac:dyDescent="0.2">
      <c r="B44" s="1186"/>
      <c r="C44" s="1187"/>
      <c r="D44" s="106"/>
      <c r="E44" s="1192" t="s">
        <v>34</v>
      </c>
      <c r="F44" s="1192"/>
      <c r="G44" s="1192"/>
      <c r="H44" s="1193"/>
      <c r="I44" s="358">
        <v>1126</v>
      </c>
      <c r="J44" s="359">
        <v>1053</v>
      </c>
      <c r="K44" s="359">
        <v>977</v>
      </c>
      <c r="L44" s="359">
        <v>1024</v>
      </c>
      <c r="M44" s="360">
        <v>983</v>
      </c>
    </row>
    <row r="45" spans="2:13" ht="27.75" customHeight="1" x14ac:dyDescent="0.2">
      <c r="B45" s="1186"/>
      <c r="C45" s="1187"/>
      <c r="D45" s="106"/>
      <c r="E45" s="1192" t="s">
        <v>35</v>
      </c>
      <c r="F45" s="1192"/>
      <c r="G45" s="1192"/>
      <c r="H45" s="1193"/>
      <c r="I45" s="358">
        <v>349</v>
      </c>
      <c r="J45" s="359">
        <v>338</v>
      </c>
      <c r="K45" s="359">
        <v>264</v>
      </c>
      <c r="L45" s="359" t="s">
        <v>484</v>
      </c>
      <c r="M45" s="360" t="s">
        <v>484</v>
      </c>
    </row>
    <row r="46" spans="2:13" ht="27.75" customHeight="1" x14ac:dyDescent="0.2">
      <c r="B46" s="1186"/>
      <c r="C46" s="1187"/>
      <c r="D46" s="107"/>
      <c r="E46" s="1192" t="s">
        <v>36</v>
      </c>
      <c r="F46" s="1192"/>
      <c r="G46" s="1192"/>
      <c r="H46" s="1193"/>
      <c r="I46" s="358" t="s">
        <v>484</v>
      </c>
      <c r="J46" s="359">
        <v>1504</v>
      </c>
      <c r="K46" s="359">
        <v>846</v>
      </c>
      <c r="L46" s="359">
        <v>1315</v>
      </c>
      <c r="M46" s="360">
        <v>1578</v>
      </c>
    </row>
    <row r="47" spans="2:13" ht="27.75" customHeight="1" x14ac:dyDescent="0.2">
      <c r="B47" s="1186"/>
      <c r="C47" s="1187"/>
      <c r="D47" s="108"/>
      <c r="E47" s="1194" t="s">
        <v>37</v>
      </c>
      <c r="F47" s="1195"/>
      <c r="G47" s="1195"/>
      <c r="H47" s="1196"/>
      <c r="I47" s="358" t="s">
        <v>484</v>
      </c>
      <c r="J47" s="359" t="s">
        <v>484</v>
      </c>
      <c r="K47" s="359" t="s">
        <v>484</v>
      </c>
      <c r="L47" s="359" t="s">
        <v>484</v>
      </c>
      <c r="M47" s="360" t="s">
        <v>484</v>
      </c>
    </row>
    <row r="48" spans="2:13" ht="27.75" customHeight="1" x14ac:dyDescent="0.2">
      <c r="B48" s="1186"/>
      <c r="C48" s="1187"/>
      <c r="D48" s="106"/>
      <c r="E48" s="1192" t="s">
        <v>38</v>
      </c>
      <c r="F48" s="1192"/>
      <c r="G48" s="1192"/>
      <c r="H48" s="1193"/>
      <c r="I48" s="358" t="s">
        <v>484</v>
      </c>
      <c r="J48" s="359" t="s">
        <v>484</v>
      </c>
      <c r="K48" s="359" t="s">
        <v>484</v>
      </c>
      <c r="L48" s="359" t="s">
        <v>484</v>
      </c>
      <c r="M48" s="360" t="s">
        <v>484</v>
      </c>
    </row>
    <row r="49" spans="2:13" ht="27.75" customHeight="1" x14ac:dyDescent="0.2">
      <c r="B49" s="1188"/>
      <c r="C49" s="1189"/>
      <c r="D49" s="106"/>
      <c r="E49" s="1192" t="s">
        <v>39</v>
      </c>
      <c r="F49" s="1192"/>
      <c r="G49" s="1192"/>
      <c r="H49" s="1193"/>
      <c r="I49" s="358" t="s">
        <v>484</v>
      </c>
      <c r="J49" s="359" t="s">
        <v>484</v>
      </c>
      <c r="K49" s="359" t="s">
        <v>484</v>
      </c>
      <c r="L49" s="359" t="s">
        <v>484</v>
      </c>
      <c r="M49" s="360" t="s">
        <v>484</v>
      </c>
    </row>
    <row r="50" spans="2:13" ht="27.75" customHeight="1" x14ac:dyDescent="0.2">
      <c r="B50" s="1197" t="s">
        <v>40</v>
      </c>
      <c r="C50" s="1198"/>
      <c r="D50" s="109"/>
      <c r="E50" s="1192" t="s">
        <v>41</v>
      </c>
      <c r="F50" s="1192"/>
      <c r="G50" s="1192"/>
      <c r="H50" s="1193"/>
      <c r="I50" s="358">
        <v>3043</v>
      </c>
      <c r="J50" s="359">
        <v>2651</v>
      </c>
      <c r="K50" s="359">
        <v>2570</v>
      </c>
      <c r="L50" s="359">
        <v>4209</v>
      </c>
      <c r="M50" s="360">
        <v>3316</v>
      </c>
    </row>
    <row r="51" spans="2:13" ht="27.75" customHeight="1" x14ac:dyDescent="0.2">
      <c r="B51" s="1186"/>
      <c r="C51" s="1187"/>
      <c r="D51" s="106"/>
      <c r="E51" s="1192" t="s">
        <v>42</v>
      </c>
      <c r="F51" s="1192"/>
      <c r="G51" s="1192"/>
      <c r="H51" s="1193"/>
      <c r="I51" s="358" t="s">
        <v>484</v>
      </c>
      <c r="J51" s="359" t="s">
        <v>484</v>
      </c>
      <c r="K51" s="359" t="s">
        <v>484</v>
      </c>
      <c r="L51" s="359" t="s">
        <v>484</v>
      </c>
      <c r="M51" s="360" t="s">
        <v>484</v>
      </c>
    </row>
    <row r="52" spans="2:13" ht="27.75" customHeight="1" x14ac:dyDescent="0.2">
      <c r="B52" s="1188"/>
      <c r="C52" s="1189"/>
      <c r="D52" s="106"/>
      <c r="E52" s="1192" t="s">
        <v>43</v>
      </c>
      <c r="F52" s="1192"/>
      <c r="G52" s="1192"/>
      <c r="H52" s="1193"/>
      <c r="I52" s="358">
        <v>5681</v>
      </c>
      <c r="J52" s="359">
        <v>5505</v>
      </c>
      <c r="K52" s="359">
        <v>5416</v>
      </c>
      <c r="L52" s="359">
        <v>5239</v>
      </c>
      <c r="M52" s="360">
        <v>4917</v>
      </c>
    </row>
    <row r="53" spans="2:13" ht="27.75" customHeight="1" thickBot="1" x14ac:dyDescent="0.25">
      <c r="B53" s="1199" t="s">
        <v>19</v>
      </c>
      <c r="C53" s="1200"/>
      <c r="D53" s="110"/>
      <c r="E53" s="1201" t="s">
        <v>44</v>
      </c>
      <c r="F53" s="1201"/>
      <c r="G53" s="1201"/>
      <c r="H53" s="1202"/>
      <c r="I53" s="361">
        <v>20</v>
      </c>
      <c r="J53" s="362">
        <v>1824</v>
      </c>
      <c r="K53" s="362">
        <v>1337</v>
      </c>
      <c r="L53" s="362">
        <v>42</v>
      </c>
      <c r="M53" s="363">
        <v>1516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LW/POUCa0im6X1pLIvfpATVYaiguF/q7hpREn1RXTwQFzxtjEu1ldI3sTFKSiaEqN9zHLGo9gkHTvoBSsfHLA==" saltValue="kMotYqzeebWfaezQYUrV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B1:W64"/>
  <sheetViews>
    <sheetView showGridLines="0" topLeftCell="H25" zoomScale="90" zoomScaleNormal="90" zoomScaleSheetLayoutView="100" workbookViewId="0">
      <selection activeCell="F53" sqref="F5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122">
        <v>1442</v>
      </c>
      <c r="G55" s="122">
        <v>1856</v>
      </c>
      <c r="H55" s="123">
        <v>1010</v>
      </c>
    </row>
    <row r="56" spans="2:8" ht="52.5" customHeight="1" x14ac:dyDescent="0.2">
      <c r="B56" s="124"/>
      <c r="C56" s="1213" t="s">
        <v>47</v>
      </c>
      <c r="D56" s="1213"/>
      <c r="E56" s="1214"/>
      <c r="F56" s="125">
        <v>9</v>
      </c>
      <c r="G56" s="125">
        <v>9</v>
      </c>
      <c r="H56" s="126">
        <v>9</v>
      </c>
    </row>
    <row r="57" spans="2:8" ht="53.25" customHeight="1" x14ac:dyDescent="0.2">
      <c r="B57" s="124"/>
      <c r="C57" s="1215" t="s">
        <v>48</v>
      </c>
      <c r="D57" s="1215"/>
      <c r="E57" s="1216"/>
      <c r="F57" s="127">
        <v>704</v>
      </c>
      <c r="G57" s="127">
        <v>1860</v>
      </c>
      <c r="H57" s="128">
        <v>1769</v>
      </c>
    </row>
    <row r="58" spans="2:8" ht="45.75" customHeight="1" x14ac:dyDescent="0.2">
      <c r="B58" s="129"/>
      <c r="C58" s="1203" t="s">
        <v>553</v>
      </c>
      <c r="D58" s="1204"/>
      <c r="E58" s="1205"/>
      <c r="F58" s="130">
        <v>341</v>
      </c>
      <c r="G58" s="130">
        <v>1341</v>
      </c>
      <c r="H58" s="131">
        <v>1306</v>
      </c>
    </row>
    <row r="59" spans="2:8" ht="45.75" customHeight="1" x14ac:dyDescent="0.2">
      <c r="B59" s="129"/>
      <c r="C59" s="1203" t="s">
        <v>554</v>
      </c>
      <c r="D59" s="1204"/>
      <c r="E59" s="1205"/>
      <c r="F59" s="130">
        <v>325</v>
      </c>
      <c r="G59" s="130">
        <v>425</v>
      </c>
      <c r="H59" s="131">
        <v>425</v>
      </c>
    </row>
    <row r="60" spans="2:8" ht="45.75" customHeight="1" x14ac:dyDescent="0.2">
      <c r="B60" s="129"/>
      <c r="C60" s="1203" t="s">
        <v>555</v>
      </c>
      <c r="D60" s="1204"/>
      <c r="E60" s="1205"/>
      <c r="F60" s="130">
        <v>38</v>
      </c>
      <c r="G60" s="130">
        <v>38</v>
      </c>
      <c r="H60" s="131">
        <v>38</v>
      </c>
    </row>
    <row r="61" spans="2:8" ht="45.75" customHeight="1" x14ac:dyDescent="0.2">
      <c r="B61" s="129"/>
      <c r="C61" s="1203" t="s">
        <v>556</v>
      </c>
      <c r="D61" s="1204"/>
      <c r="E61" s="1205"/>
      <c r="F61" s="130">
        <v>0</v>
      </c>
      <c r="G61" s="130">
        <v>0</v>
      </c>
      <c r="H61" s="131">
        <v>0</v>
      </c>
    </row>
    <row r="62" spans="2:8" ht="45.75" customHeight="1" thickBot="1" x14ac:dyDescent="0.25">
      <c r="B62" s="132"/>
      <c r="C62" s="1206" t="s">
        <v>557</v>
      </c>
      <c r="D62" s="1207"/>
      <c r="E62" s="1208"/>
      <c r="F62" s="133" t="s">
        <v>558</v>
      </c>
      <c r="G62" s="133">
        <v>56</v>
      </c>
      <c r="H62" s="134">
        <v>0</v>
      </c>
    </row>
    <row r="63" spans="2:8" ht="52.5" customHeight="1" thickBot="1" x14ac:dyDescent="0.25">
      <c r="B63" s="135"/>
      <c r="C63" s="1209" t="s">
        <v>49</v>
      </c>
      <c r="D63" s="1209"/>
      <c r="E63" s="1210"/>
      <c r="F63" s="136">
        <v>2154</v>
      </c>
      <c r="G63" s="136">
        <v>3725</v>
      </c>
      <c r="H63" s="137">
        <v>2788</v>
      </c>
    </row>
    <row r="64" spans="2:8" ht="13" x14ac:dyDescent="0.2"/>
  </sheetData>
  <sheetProtection algorithmName="SHA-512" hashValue="qoxh/kDFf0V4o2tzr36wOWML+NruSM6Cgdv2ChE+4mxA6t2RjoeB+tATa8WknghaLinqB9JZB1kF2Q7Plm/tcA==" saltValue="WOMvvvC68yJxxM+NWO7E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52744</v>
      </c>
      <c r="E3" s="156"/>
      <c r="F3" s="157">
        <v>93492</v>
      </c>
      <c r="G3" s="158"/>
      <c r="H3" s="159"/>
    </row>
    <row r="4" spans="1:8" x14ac:dyDescent="0.2">
      <c r="A4" s="160"/>
      <c r="B4" s="161"/>
      <c r="C4" s="162"/>
      <c r="D4" s="163">
        <v>29505</v>
      </c>
      <c r="E4" s="164"/>
      <c r="F4" s="165">
        <v>53316</v>
      </c>
      <c r="G4" s="166"/>
      <c r="H4" s="167"/>
    </row>
    <row r="5" spans="1:8" x14ac:dyDescent="0.2">
      <c r="A5" s="148" t="s">
        <v>517</v>
      </c>
      <c r="B5" s="153"/>
      <c r="C5" s="154"/>
      <c r="D5" s="155">
        <v>104856</v>
      </c>
      <c r="E5" s="156"/>
      <c r="F5" s="157">
        <v>94796</v>
      </c>
      <c r="G5" s="158"/>
      <c r="H5" s="159"/>
    </row>
    <row r="6" spans="1:8" x14ac:dyDescent="0.2">
      <c r="A6" s="160"/>
      <c r="B6" s="161"/>
      <c r="C6" s="162"/>
      <c r="D6" s="163">
        <v>36291</v>
      </c>
      <c r="E6" s="164"/>
      <c r="F6" s="165">
        <v>55781</v>
      </c>
      <c r="G6" s="166"/>
      <c r="H6" s="167"/>
    </row>
    <row r="7" spans="1:8" x14ac:dyDescent="0.2">
      <c r="A7" s="148" t="s">
        <v>518</v>
      </c>
      <c r="B7" s="153"/>
      <c r="C7" s="154"/>
      <c r="D7" s="155">
        <v>99574</v>
      </c>
      <c r="E7" s="156"/>
      <c r="F7" s="157">
        <v>85942</v>
      </c>
      <c r="G7" s="158"/>
      <c r="H7" s="159"/>
    </row>
    <row r="8" spans="1:8" x14ac:dyDescent="0.2">
      <c r="A8" s="160"/>
      <c r="B8" s="161"/>
      <c r="C8" s="162"/>
      <c r="D8" s="163">
        <v>34764</v>
      </c>
      <c r="E8" s="164"/>
      <c r="F8" s="165">
        <v>48630</v>
      </c>
      <c r="G8" s="166"/>
      <c r="H8" s="167"/>
    </row>
    <row r="9" spans="1:8" x14ac:dyDescent="0.2">
      <c r="A9" s="148" t="s">
        <v>519</v>
      </c>
      <c r="B9" s="153"/>
      <c r="C9" s="154"/>
      <c r="D9" s="155">
        <v>104494</v>
      </c>
      <c r="E9" s="156"/>
      <c r="F9" s="157">
        <v>95007</v>
      </c>
      <c r="G9" s="158"/>
      <c r="H9" s="159"/>
    </row>
    <row r="10" spans="1:8" x14ac:dyDescent="0.2">
      <c r="A10" s="160"/>
      <c r="B10" s="161"/>
      <c r="C10" s="162"/>
      <c r="D10" s="163">
        <v>51982</v>
      </c>
      <c r="E10" s="164"/>
      <c r="F10" s="165">
        <v>48509</v>
      </c>
      <c r="G10" s="166"/>
      <c r="H10" s="167"/>
    </row>
    <row r="11" spans="1:8" x14ac:dyDescent="0.2">
      <c r="A11" s="148" t="s">
        <v>520</v>
      </c>
      <c r="B11" s="153"/>
      <c r="C11" s="154"/>
      <c r="D11" s="155">
        <v>133612</v>
      </c>
      <c r="E11" s="156"/>
      <c r="F11" s="157">
        <v>98176</v>
      </c>
      <c r="G11" s="158"/>
      <c r="H11" s="159"/>
    </row>
    <row r="12" spans="1:8" x14ac:dyDescent="0.2">
      <c r="A12" s="160"/>
      <c r="B12" s="161"/>
      <c r="C12" s="168"/>
      <c r="D12" s="163">
        <v>68791</v>
      </c>
      <c r="E12" s="164"/>
      <c r="F12" s="165">
        <v>58489</v>
      </c>
      <c r="G12" s="166"/>
      <c r="H12" s="167"/>
    </row>
    <row r="13" spans="1:8" x14ac:dyDescent="0.2">
      <c r="A13" s="148"/>
      <c r="B13" s="153"/>
      <c r="C13" s="169"/>
      <c r="D13" s="170">
        <v>99056</v>
      </c>
      <c r="E13" s="171"/>
      <c r="F13" s="172">
        <v>93483</v>
      </c>
      <c r="G13" s="173"/>
      <c r="H13" s="159"/>
    </row>
    <row r="14" spans="1:8" x14ac:dyDescent="0.2">
      <c r="A14" s="160"/>
      <c r="B14" s="161"/>
      <c r="C14" s="162"/>
      <c r="D14" s="163">
        <v>44267</v>
      </c>
      <c r="E14" s="164"/>
      <c r="F14" s="165">
        <v>52945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9.2899999999999991</v>
      </c>
      <c r="C19" s="174">
        <f>ROUND(VALUE(SUBSTITUTE(実質収支比率等に係る経年分析!G$48,"▲","-")),2)</f>
        <v>3</v>
      </c>
      <c r="D19" s="174">
        <f>ROUND(VALUE(SUBSTITUTE(実質収支比率等に係る経年分析!H$48,"▲","-")),2)</f>
        <v>10.02</v>
      </c>
      <c r="E19" s="174">
        <f>ROUND(VALUE(SUBSTITUTE(実質収支比率等に係る経年分析!I$48,"▲","-")),2)</f>
        <v>6.9</v>
      </c>
      <c r="F19" s="174">
        <f>ROUND(VALUE(SUBSTITUTE(実質収支比率等に係る経年分析!J$48,"▲","-")),2)</f>
        <v>10.81</v>
      </c>
    </row>
    <row r="20" spans="1:11" x14ac:dyDescent="0.2">
      <c r="A20" s="174" t="s">
        <v>53</v>
      </c>
      <c r="B20" s="174">
        <f>ROUND(VALUE(SUBSTITUTE(実質収支比率等に係る経年分析!F$47,"▲","-")),2)</f>
        <v>63.67</v>
      </c>
      <c r="C20" s="174">
        <f>ROUND(VALUE(SUBSTITUTE(実質収支比率等に係る経年分析!G$47,"▲","-")),2)</f>
        <v>44.28</v>
      </c>
      <c r="D20" s="174">
        <f>ROUND(VALUE(SUBSTITUTE(実質収支比率等に係る経年分析!H$47,"▲","-")),2)</f>
        <v>38.58</v>
      </c>
      <c r="E20" s="174">
        <f>ROUND(VALUE(SUBSTITUTE(実質収支比率等に係る経年分析!I$47,"▲","-")),2)</f>
        <v>50.41</v>
      </c>
      <c r="F20" s="174">
        <f>ROUND(VALUE(SUBSTITUTE(実質収支比率等に係る経年分析!J$47,"▲","-")),2)</f>
        <v>25.58</v>
      </c>
    </row>
    <row r="21" spans="1:11" x14ac:dyDescent="0.2">
      <c r="A21" s="174" t="s">
        <v>54</v>
      </c>
      <c r="B21" s="174">
        <f>IF(ISNUMBER(VALUE(SUBSTITUTE(実質収支比率等に係る経年分析!F$49,"▲","-"))),ROUND(VALUE(SUBSTITUTE(実質収支比率等に係る経年分析!F$49,"▲","-")),2),NA())</f>
        <v>16.89</v>
      </c>
      <c r="C21" s="174">
        <f>IF(ISNUMBER(VALUE(SUBSTITUTE(実質収支比率等に係る経年分析!G$49,"▲","-"))),ROUND(VALUE(SUBSTITUTE(実質収支比率等に係る経年分析!G$49,"▲","-")),2),NA())</f>
        <v>-18.96</v>
      </c>
      <c r="D21" s="174">
        <f>IF(ISNUMBER(VALUE(SUBSTITUTE(実質収支比率等に係る経年分析!H$49,"▲","-"))),ROUND(VALUE(SUBSTITUTE(実質収支比率等に係る経年分析!H$49,"▲","-")),2),NA())</f>
        <v>3.13</v>
      </c>
      <c r="E21" s="174">
        <f>IF(ISNUMBER(VALUE(SUBSTITUTE(実質収支比率等に係る経年分析!I$49,"▲","-"))),ROUND(VALUE(SUBSTITUTE(実質収支比率等に係る経年分析!I$49,"▲","-")),2),NA())</f>
        <v>7.99</v>
      </c>
      <c r="F21" s="174">
        <f>IF(ISNUMBER(VALUE(SUBSTITUTE(実質収支比率等に係る経年分析!J$49,"▲","-"))),ROUND(VALUE(SUBSTITUTE(実質収支比率等に係る経年分析!J$49,"▲","-")),2),NA())</f>
        <v>-17.04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0.38</v>
      </c>
    </row>
    <row r="34" spans="1:16" x14ac:dyDescent="0.2">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1.1100000000000001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1.1499999999999999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9.2799999999999994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428</v>
      </c>
      <c r="E42" s="176"/>
      <c r="F42" s="176"/>
      <c r="G42" s="176">
        <f>'実質公債費比率（分子）の構造'!L$52</f>
        <v>448</v>
      </c>
      <c r="H42" s="176"/>
      <c r="I42" s="176"/>
      <c r="J42" s="176">
        <f>'実質公債費比率（分子）の構造'!M$52</f>
        <v>455</v>
      </c>
      <c r="K42" s="176"/>
      <c r="L42" s="176"/>
      <c r="M42" s="176">
        <f>'実質公債費比率（分子）の構造'!N$52</f>
        <v>459</v>
      </c>
      <c r="N42" s="176"/>
      <c r="O42" s="176"/>
      <c r="P42" s="176">
        <f>'実質公債費比率（分子）の構造'!O$52</f>
        <v>457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56</v>
      </c>
      <c r="C45" s="176"/>
      <c r="D45" s="176"/>
      <c r="E45" s="176">
        <f>'実質公債費比率（分子）の構造'!L$49</f>
        <v>99</v>
      </c>
      <c r="F45" s="176"/>
      <c r="G45" s="176"/>
      <c r="H45" s="176">
        <f>'実質公債費比率（分子）の構造'!M$49</f>
        <v>103</v>
      </c>
      <c r="I45" s="176"/>
      <c r="J45" s="176"/>
      <c r="K45" s="176">
        <f>'実質公債費比率（分子）の構造'!N$49</f>
        <v>103</v>
      </c>
      <c r="L45" s="176"/>
      <c r="M45" s="176"/>
      <c r="N45" s="176">
        <f>'実質公債費比率（分子）の構造'!O$49</f>
        <v>96</v>
      </c>
      <c r="O45" s="176"/>
      <c r="P45" s="176"/>
    </row>
    <row r="46" spans="1:16" x14ac:dyDescent="0.2">
      <c r="A46" s="176" t="s">
        <v>64</v>
      </c>
      <c r="B46" s="176">
        <f>'実質公債費比率（分子）の構造'!K$48</f>
        <v>208</v>
      </c>
      <c r="C46" s="176"/>
      <c r="D46" s="176"/>
      <c r="E46" s="176">
        <f>'実質公債費比率（分子）の構造'!L$48</f>
        <v>221</v>
      </c>
      <c r="F46" s="176"/>
      <c r="G46" s="176"/>
      <c r="H46" s="176">
        <f>'実質公債費比率（分子）の構造'!M$48</f>
        <v>219</v>
      </c>
      <c r="I46" s="176"/>
      <c r="J46" s="176"/>
      <c r="K46" s="176">
        <f>'実質公債費比率（分子）の構造'!N$48</f>
        <v>235</v>
      </c>
      <c r="L46" s="176"/>
      <c r="M46" s="176"/>
      <c r="N46" s="176">
        <f>'実質公債費比率（分子）の構造'!O$48</f>
        <v>241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383</v>
      </c>
      <c r="C49" s="176"/>
      <c r="D49" s="176"/>
      <c r="E49" s="176">
        <f>'実質公債費比率（分子）の構造'!L$45</f>
        <v>407</v>
      </c>
      <c r="F49" s="176"/>
      <c r="G49" s="176"/>
      <c r="H49" s="176">
        <f>'実質公債費比率（分子）の構造'!M$45</f>
        <v>415</v>
      </c>
      <c r="I49" s="176"/>
      <c r="J49" s="176"/>
      <c r="K49" s="176">
        <f>'実質公債費比率（分子）の構造'!N$45</f>
        <v>422</v>
      </c>
      <c r="L49" s="176"/>
      <c r="M49" s="176"/>
      <c r="N49" s="176">
        <f>'実質公債費比率（分子）の構造'!O$45</f>
        <v>421</v>
      </c>
      <c r="O49" s="176"/>
      <c r="P49" s="176"/>
    </row>
    <row r="50" spans="1:16" x14ac:dyDescent="0.2">
      <c r="A50" s="176" t="s">
        <v>67</v>
      </c>
      <c r="B50" s="176" t="e">
        <f>NA()</f>
        <v>#N/A</v>
      </c>
      <c r="C50" s="176">
        <f>IF(ISNUMBER('実質公債費比率（分子）の構造'!K$53),'実質公債費比率（分子）の構造'!K$53,NA())</f>
        <v>219</v>
      </c>
      <c r="D50" s="176" t="e">
        <f>NA()</f>
        <v>#N/A</v>
      </c>
      <c r="E50" s="176" t="e">
        <f>NA()</f>
        <v>#N/A</v>
      </c>
      <c r="F50" s="176">
        <f>IF(ISNUMBER('実質公債費比率（分子）の構造'!L$53),'実質公債費比率（分子）の構造'!L$53,NA())</f>
        <v>279</v>
      </c>
      <c r="G50" s="176" t="e">
        <f>NA()</f>
        <v>#N/A</v>
      </c>
      <c r="H50" s="176" t="e">
        <f>NA()</f>
        <v>#N/A</v>
      </c>
      <c r="I50" s="176">
        <f>IF(ISNUMBER('実質公債費比率（分子）の構造'!M$53),'実質公債費比率（分子）の構造'!M$53,NA())</f>
        <v>282</v>
      </c>
      <c r="J50" s="176" t="e">
        <f>NA()</f>
        <v>#N/A</v>
      </c>
      <c r="K50" s="176" t="e">
        <f>NA()</f>
        <v>#N/A</v>
      </c>
      <c r="L50" s="176">
        <f>IF(ISNUMBER('実質公債費比率（分子）の構造'!N$53),'実質公債費比率（分子）の構造'!N$53,NA())</f>
        <v>301</v>
      </c>
      <c r="M50" s="176" t="e">
        <f>NA()</f>
        <v>#N/A</v>
      </c>
      <c r="N50" s="176" t="e">
        <f>NA()</f>
        <v>#N/A</v>
      </c>
      <c r="O50" s="176">
        <f>IF(ISNUMBER('実質公債費比率（分子）の構造'!O$53),'実質公債費比率（分子）の構造'!O$53,NA())</f>
        <v>301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5681</v>
      </c>
      <c r="E56" s="175"/>
      <c r="F56" s="175"/>
      <c r="G56" s="175">
        <f>'将来負担比率（分子）の構造'!J$52</f>
        <v>5505</v>
      </c>
      <c r="H56" s="175"/>
      <c r="I56" s="175"/>
      <c r="J56" s="175">
        <f>'将来負担比率（分子）の構造'!K$52</f>
        <v>5416</v>
      </c>
      <c r="K56" s="175"/>
      <c r="L56" s="175"/>
      <c r="M56" s="175">
        <f>'将来負担比率（分子）の構造'!L$52</f>
        <v>5239</v>
      </c>
      <c r="N56" s="175"/>
      <c r="O56" s="175"/>
      <c r="P56" s="175">
        <f>'将来負担比率（分子）の構造'!M$52</f>
        <v>4917</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3043</v>
      </c>
      <c r="E58" s="175"/>
      <c r="F58" s="175"/>
      <c r="G58" s="175">
        <f>'将来負担比率（分子）の構造'!J$50</f>
        <v>2651</v>
      </c>
      <c r="H58" s="175"/>
      <c r="I58" s="175"/>
      <c r="J58" s="175">
        <f>'将来負担比率（分子）の構造'!K$50</f>
        <v>2570</v>
      </c>
      <c r="K58" s="175"/>
      <c r="L58" s="175"/>
      <c r="M58" s="175">
        <f>'将来負担比率（分子）の構造'!L$50</f>
        <v>4209</v>
      </c>
      <c r="N58" s="175"/>
      <c r="O58" s="175"/>
      <c r="P58" s="175">
        <f>'将来負担比率（分子）の構造'!M$50</f>
        <v>3316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1504</v>
      </c>
      <c r="F61" s="175"/>
      <c r="G61" s="175"/>
      <c r="H61" s="175">
        <f>'将来負担比率（分子）の構造'!K$46</f>
        <v>846</v>
      </c>
      <c r="I61" s="175"/>
      <c r="J61" s="175"/>
      <c r="K61" s="175">
        <f>'将来負担比率（分子）の構造'!L$46</f>
        <v>1315</v>
      </c>
      <c r="L61" s="175"/>
      <c r="M61" s="175"/>
      <c r="N61" s="175">
        <f>'将来負担比率（分子）の構造'!M$46</f>
        <v>1578</v>
      </c>
      <c r="O61" s="175"/>
      <c r="P61" s="175"/>
    </row>
    <row r="62" spans="1:16" x14ac:dyDescent="0.2">
      <c r="A62" s="175" t="s">
        <v>35</v>
      </c>
      <c r="B62" s="175">
        <f>'将来負担比率（分子）の構造'!I$45</f>
        <v>349</v>
      </c>
      <c r="C62" s="175"/>
      <c r="D62" s="175"/>
      <c r="E62" s="175">
        <f>'将来負担比率（分子）の構造'!J$45</f>
        <v>338</v>
      </c>
      <c r="F62" s="175"/>
      <c r="G62" s="175"/>
      <c r="H62" s="175">
        <f>'将来負担比率（分子）の構造'!K$45</f>
        <v>264</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1126</v>
      </c>
      <c r="C63" s="175"/>
      <c r="D63" s="175"/>
      <c r="E63" s="175">
        <f>'将来負担比率（分子）の構造'!J$44</f>
        <v>1053</v>
      </c>
      <c r="F63" s="175"/>
      <c r="G63" s="175"/>
      <c r="H63" s="175">
        <f>'将来負担比率（分子）の構造'!K$44</f>
        <v>977</v>
      </c>
      <c r="I63" s="175"/>
      <c r="J63" s="175"/>
      <c r="K63" s="175">
        <f>'将来負担比率（分子）の構造'!L$44</f>
        <v>1024</v>
      </c>
      <c r="L63" s="175"/>
      <c r="M63" s="175"/>
      <c r="N63" s="175">
        <f>'将来負担比率（分子）の構造'!M$44</f>
        <v>983</v>
      </c>
      <c r="O63" s="175"/>
      <c r="P63" s="175"/>
    </row>
    <row r="64" spans="1:16" x14ac:dyDescent="0.2">
      <c r="A64" s="175" t="s">
        <v>33</v>
      </c>
      <c r="B64" s="175">
        <f>'将来負担比率（分子）の構造'!I$43</f>
        <v>3186</v>
      </c>
      <c r="C64" s="175"/>
      <c r="D64" s="175"/>
      <c r="E64" s="175">
        <f>'将来負担比率（分子）の構造'!J$43</f>
        <v>2955</v>
      </c>
      <c r="F64" s="175"/>
      <c r="G64" s="175"/>
      <c r="H64" s="175">
        <f>'将来負担比率（分子）の構造'!K$43</f>
        <v>2927</v>
      </c>
      <c r="I64" s="175"/>
      <c r="J64" s="175"/>
      <c r="K64" s="175">
        <f>'将来負担比率（分子）の構造'!L$43</f>
        <v>2948</v>
      </c>
      <c r="L64" s="175"/>
      <c r="M64" s="175"/>
      <c r="N64" s="175">
        <f>'将来負担比率（分子）の構造'!M$43</f>
        <v>3146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4083</v>
      </c>
      <c r="C66" s="175"/>
      <c r="D66" s="175"/>
      <c r="E66" s="175">
        <f>'将来負担比率（分子）の構造'!J$41</f>
        <v>4129</v>
      </c>
      <c r="F66" s="175"/>
      <c r="G66" s="175"/>
      <c r="H66" s="175">
        <f>'将来負担比率（分子）の構造'!K$41</f>
        <v>4309</v>
      </c>
      <c r="I66" s="175"/>
      <c r="J66" s="175"/>
      <c r="K66" s="175">
        <f>'将来負担比率（分子）の構造'!L$41</f>
        <v>4204</v>
      </c>
      <c r="L66" s="175"/>
      <c r="M66" s="175"/>
      <c r="N66" s="175">
        <f>'将来負担比率（分子）の構造'!M$41</f>
        <v>4042</v>
      </c>
      <c r="O66" s="175"/>
      <c r="P66" s="175"/>
    </row>
    <row r="67" spans="1:16" x14ac:dyDescent="0.2">
      <c r="A67" s="175" t="s">
        <v>71</v>
      </c>
      <c r="B67" s="175" t="e">
        <f>NA()</f>
        <v>#N/A</v>
      </c>
      <c r="C67" s="175">
        <f>IF(ISNUMBER('将来負担比率（分子）の構造'!I$53), IF('将来負担比率（分子）の構造'!I$53 &lt; 0, 0, '将来負担比率（分子）の構造'!I$53), NA())</f>
        <v>20</v>
      </c>
      <c r="D67" s="175" t="e">
        <f>NA()</f>
        <v>#N/A</v>
      </c>
      <c r="E67" s="175" t="e">
        <f>NA()</f>
        <v>#N/A</v>
      </c>
      <c r="F67" s="175">
        <f>IF(ISNUMBER('将来負担比率（分子）の構造'!J$53), IF('将来負担比率（分子）の構造'!J$53 &lt; 0, 0, '将来負担比率（分子）の構造'!J$53), NA())</f>
        <v>1824</v>
      </c>
      <c r="G67" s="175" t="e">
        <f>NA()</f>
        <v>#N/A</v>
      </c>
      <c r="H67" s="175" t="e">
        <f>NA()</f>
        <v>#N/A</v>
      </c>
      <c r="I67" s="175">
        <f>IF(ISNUMBER('将来負担比率（分子）の構造'!K$53), IF('将来負担比率（分子）の構造'!K$53 &lt; 0, 0, '将来負担比率（分子）の構造'!K$53), NA())</f>
        <v>1337</v>
      </c>
      <c r="J67" s="175" t="e">
        <f>NA()</f>
        <v>#N/A</v>
      </c>
      <c r="K67" s="175" t="e">
        <f>NA()</f>
        <v>#N/A</v>
      </c>
      <c r="L67" s="175">
        <f>IF(ISNUMBER('将来負担比率（分子）の構造'!L$53), IF('将来負担比率（分子）の構造'!L$53 &lt; 0, 0, '将来負担比率（分子）の構造'!L$53), NA())</f>
        <v>42</v>
      </c>
      <c r="M67" s="175" t="e">
        <f>NA()</f>
        <v>#N/A</v>
      </c>
      <c r="N67" s="175" t="e">
        <f>NA()</f>
        <v>#N/A</v>
      </c>
      <c r="O67" s="175">
        <f>IF(ISNUMBER('将来負担比率（分子）の構造'!M$53), IF('将来負担比率（分子）の構造'!M$53 &lt; 0, 0, '将来負担比率（分子）の構造'!M$53), NA())</f>
        <v>1516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1442</v>
      </c>
      <c r="C72" s="179">
        <f>基金残高に係る経年分析!G55</f>
        <v>1856</v>
      </c>
      <c r="D72" s="179">
        <f>基金残高に係る経年分析!H55</f>
        <v>1010</v>
      </c>
    </row>
    <row r="73" spans="1:16" x14ac:dyDescent="0.2">
      <c r="A73" s="178" t="s">
        <v>74</v>
      </c>
      <c r="B73" s="179">
        <f>基金残高に係る経年分析!F56</f>
        <v>9</v>
      </c>
      <c r="C73" s="179">
        <f>基金残高に係る経年分析!G56</f>
        <v>9</v>
      </c>
      <c r="D73" s="179">
        <f>基金残高に係る経年分析!H56</f>
        <v>9</v>
      </c>
    </row>
    <row r="74" spans="1:16" x14ac:dyDescent="0.2">
      <c r="A74" s="178" t="s">
        <v>75</v>
      </c>
      <c r="B74" s="179">
        <f>基金残高に係る経年分析!F57</f>
        <v>704</v>
      </c>
      <c r="C74" s="179">
        <f>基金残高に係る経年分析!G57</f>
        <v>1860</v>
      </c>
      <c r="D74" s="179">
        <f>基金残高に係る経年分析!H57</f>
        <v>1769</v>
      </c>
    </row>
  </sheetData>
  <sheetProtection algorithmName="SHA-512" hashValue="zRPc4hfORFUm15+vK67taK4yjWRW4aY1FmMaL4RdHjP47Bk0Ix/zGtMC+e6XvvysF8P0DJRuWjt4wKf56plT8Q==" saltValue="wzActZXgfPHXOgFx3kuE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B1:EM49"/>
  <sheetViews>
    <sheetView showGridLines="0" topLeftCell="A14" zoomScale="70" zoomScaleNormal="7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3865618</v>
      </c>
      <c r="S5" s="613"/>
      <c r="T5" s="613"/>
      <c r="U5" s="613"/>
      <c r="V5" s="613"/>
      <c r="W5" s="613"/>
      <c r="X5" s="613"/>
      <c r="Y5" s="614"/>
      <c r="Z5" s="615">
        <v>47.3</v>
      </c>
      <c r="AA5" s="615"/>
      <c r="AB5" s="615"/>
      <c r="AC5" s="615"/>
      <c r="AD5" s="616">
        <v>3865618</v>
      </c>
      <c r="AE5" s="616"/>
      <c r="AF5" s="616"/>
      <c r="AG5" s="616"/>
      <c r="AH5" s="616"/>
      <c r="AI5" s="616"/>
      <c r="AJ5" s="616"/>
      <c r="AK5" s="616"/>
      <c r="AL5" s="617">
        <v>87.3</v>
      </c>
      <c r="AM5" s="618"/>
      <c r="AN5" s="618"/>
      <c r="AO5" s="619"/>
      <c r="AP5" s="609" t="s">
        <v>216</v>
      </c>
      <c r="AQ5" s="610"/>
      <c r="AR5" s="610"/>
      <c r="AS5" s="610"/>
      <c r="AT5" s="610"/>
      <c r="AU5" s="610"/>
      <c r="AV5" s="610"/>
      <c r="AW5" s="610"/>
      <c r="AX5" s="610"/>
      <c r="AY5" s="610"/>
      <c r="AZ5" s="610"/>
      <c r="BA5" s="610"/>
      <c r="BB5" s="610"/>
      <c r="BC5" s="610"/>
      <c r="BD5" s="610"/>
      <c r="BE5" s="610"/>
      <c r="BF5" s="611"/>
      <c r="BG5" s="623">
        <v>3865618</v>
      </c>
      <c r="BH5" s="624"/>
      <c r="BI5" s="624"/>
      <c r="BJ5" s="624"/>
      <c r="BK5" s="624"/>
      <c r="BL5" s="624"/>
      <c r="BM5" s="624"/>
      <c r="BN5" s="625"/>
      <c r="BO5" s="626">
        <v>100</v>
      </c>
      <c r="BP5" s="626"/>
      <c r="BQ5" s="626"/>
      <c r="BR5" s="626"/>
      <c r="BS5" s="627">
        <v>497684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61438</v>
      </c>
      <c r="S6" s="624"/>
      <c r="T6" s="624"/>
      <c r="U6" s="624"/>
      <c r="V6" s="624"/>
      <c r="W6" s="624"/>
      <c r="X6" s="624"/>
      <c r="Y6" s="625"/>
      <c r="Z6" s="626">
        <v>0.8</v>
      </c>
      <c r="AA6" s="626"/>
      <c r="AB6" s="626"/>
      <c r="AC6" s="626"/>
      <c r="AD6" s="627">
        <v>61438</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3865618</v>
      </c>
      <c r="BH6" s="624"/>
      <c r="BI6" s="624"/>
      <c r="BJ6" s="624"/>
      <c r="BK6" s="624"/>
      <c r="BL6" s="624"/>
      <c r="BM6" s="624"/>
      <c r="BN6" s="625"/>
      <c r="BO6" s="626">
        <v>100</v>
      </c>
      <c r="BP6" s="626"/>
      <c r="BQ6" s="626"/>
      <c r="BR6" s="626"/>
      <c r="BS6" s="627">
        <v>497684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78472</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78472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429</v>
      </c>
      <c r="S7" s="624"/>
      <c r="T7" s="624"/>
      <c r="U7" s="624"/>
      <c r="V7" s="624"/>
      <c r="W7" s="624"/>
      <c r="X7" s="624"/>
      <c r="Y7" s="625"/>
      <c r="Z7" s="626">
        <v>0</v>
      </c>
      <c r="AA7" s="626"/>
      <c r="AB7" s="626"/>
      <c r="AC7" s="626"/>
      <c r="AD7" s="627">
        <v>429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2322959</v>
      </c>
      <c r="BH7" s="624"/>
      <c r="BI7" s="624"/>
      <c r="BJ7" s="624"/>
      <c r="BK7" s="624"/>
      <c r="BL7" s="624"/>
      <c r="BM7" s="624"/>
      <c r="BN7" s="625"/>
      <c r="BO7" s="626">
        <v>60.1</v>
      </c>
      <c r="BP7" s="626"/>
      <c r="BQ7" s="626"/>
      <c r="BR7" s="626"/>
      <c r="BS7" s="627">
        <v>497684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1096164</v>
      </c>
      <c r="CS7" s="624"/>
      <c r="CT7" s="624"/>
      <c r="CU7" s="624"/>
      <c r="CV7" s="624"/>
      <c r="CW7" s="624"/>
      <c r="CX7" s="624"/>
      <c r="CY7" s="625"/>
      <c r="CZ7" s="626">
        <v>15.2</v>
      </c>
      <c r="DA7" s="626"/>
      <c r="DB7" s="626"/>
      <c r="DC7" s="626"/>
      <c r="DD7" s="632">
        <v>22526</v>
      </c>
      <c r="DE7" s="624"/>
      <c r="DF7" s="624"/>
      <c r="DG7" s="624"/>
      <c r="DH7" s="624"/>
      <c r="DI7" s="624"/>
      <c r="DJ7" s="624"/>
      <c r="DK7" s="624"/>
      <c r="DL7" s="624"/>
      <c r="DM7" s="624"/>
      <c r="DN7" s="624"/>
      <c r="DO7" s="624"/>
      <c r="DP7" s="625"/>
      <c r="DQ7" s="632">
        <v>973213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8025</v>
      </c>
      <c r="S8" s="624"/>
      <c r="T8" s="624"/>
      <c r="U8" s="624"/>
      <c r="V8" s="624"/>
      <c r="W8" s="624"/>
      <c r="X8" s="624"/>
      <c r="Y8" s="625"/>
      <c r="Z8" s="626">
        <v>0.1</v>
      </c>
      <c r="AA8" s="626"/>
      <c r="AB8" s="626"/>
      <c r="AC8" s="626"/>
      <c r="AD8" s="627">
        <v>8025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20447</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1663014</v>
      </c>
      <c r="CS8" s="624"/>
      <c r="CT8" s="624"/>
      <c r="CU8" s="624"/>
      <c r="CV8" s="624"/>
      <c r="CW8" s="624"/>
      <c r="CX8" s="624"/>
      <c r="CY8" s="625"/>
      <c r="CZ8" s="626">
        <v>23.1</v>
      </c>
      <c r="DA8" s="626"/>
      <c r="DB8" s="626"/>
      <c r="DC8" s="626"/>
      <c r="DD8" s="632">
        <v>74299</v>
      </c>
      <c r="DE8" s="624"/>
      <c r="DF8" s="624"/>
      <c r="DG8" s="624"/>
      <c r="DH8" s="624"/>
      <c r="DI8" s="624"/>
      <c r="DJ8" s="624"/>
      <c r="DK8" s="624"/>
      <c r="DL8" s="624"/>
      <c r="DM8" s="624"/>
      <c r="DN8" s="624"/>
      <c r="DO8" s="624"/>
      <c r="DP8" s="625"/>
      <c r="DQ8" s="632">
        <v>1082864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10131</v>
      </c>
      <c r="S9" s="624"/>
      <c r="T9" s="624"/>
      <c r="U9" s="624"/>
      <c r="V9" s="624"/>
      <c r="W9" s="624"/>
      <c r="X9" s="624"/>
      <c r="Y9" s="625"/>
      <c r="Z9" s="626">
        <v>0.1</v>
      </c>
      <c r="AA9" s="626"/>
      <c r="AB9" s="626"/>
      <c r="AC9" s="626"/>
      <c r="AD9" s="627">
        <v>10131</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519739</v>
      </c>
      <c r="BH9" s="624"/>
      <c r="BI9" s="624"/>
      <c r="BJ9" s="624"/>
      <c r="BK9" s="624"/>
      <c r="BL9" s="624"/>
      <c r="BM9" s="624"/>
      <c r="BN9" s="625"/>
      <c r="BO9" s="626">
        <v>13.4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459202</v>
      </c>
      <c r="CS9" s="624"/>
      <c r="CT9" s="624"/>
      <c r="CU9" s="624"/>
      <c r="CV9" s="624"/>
      <c r="CW9" s="624"/>
      <c r="CX9" s="624"/>
      <c r="CY9" s="625"/>
      <c r="CZ9" s="626">
        <v>6.4</v>
      </c>
      <c r="DA9" s="626"/>
      <c r="DB9" s="626"/>
      <c r="DC9" s="626"/>
      <c r="DD9" s="632">
        <v>3704</v>
      </c>
      <c r="DE9" s="624"/>
      <c r="DF9" s="624"/>
      <c r="DG9" s="624"/>
      <c r="DH9" s="624"/>
      <c r="DI9" s="624"/>
      <c r="DJ9" s="624"/>
      <c r="DK9" s="624"/>
      <c r="DL9" s="624"/>
      <c r="DM9" s="624"/>
      <c r="DN9" s="624"/>
      <c r="DO9" s="624"/>
      <c r="DP9" s="625"/>
      <c r="DQ9" s="632">
        <v>406504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40861</v>
      </c>
      <c r="BH10" s="624"/>
      <c r="BI10" s="624"/>
      <c r="BJ10" s="624"/>
      <c r="BK10" s="624"/>
      <c r="BL10" s="624"/>
      <c r="BM10" s="624"/>
      <c r="BN10" s="625"/>
      <c r="BO10" s="626">
        <v>1.1000000000000001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3407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407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299885</v>
      </c>
      <c r="S11" s="624"/>
      <c r="T11" s="624"/>
      <c r="U11" s="624"/>
      <c r="V11" s="624"/>
      <c r="W11" s="624"/>
      <c r="X11" s="624"/>
      <c r="Y11" s="625"/>
      <c r="Z11" s="628">
        <v>3.7</v>
      </c>
      <c r="AA11" s="629"/>
      <c r="AB11" s="629"/>
      <c r="AC11" s="635"/>
      <c r="AD11" s="632">
        <v>299885</v>
      </c>
      <c r="AE11" s="624"/>
      <c r="AF11" s="624"/>
      <c r="AG11" s="624"/>
      <c r="AH11" s="624"/>
      <c r="AI11" s="624"/>
      <c r="AJ11" s="624"/>
      <c r="AK11" s="625"/>
      <c r="AL11" s="628">
        <v>6.8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1741912</v>
      </c>
      <c r="BH11" s="624"/>
      <c r="BI11" s="624"/>
      <c r="BJ11" s="624"/>
      <c r="BK11" s="624"/>
      <c r="BL11" s="624"/>
      <c r="BM11" s="624"/>
      <c r="BN11" s="625"/>
      <c r="BO11" s="626">
        <v>45.1</v>
      </c>
      <c r="BP11" s="626"/>
      <c r="BQ11" s="626"/>
      <c r="BR11" s="626"/>
      <c r="BS11" s="627">
        <v>497684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217468</v>
      </c>
      <c r="CS11" s="624"/>
      <c r="CT11" s="624"/>
      <c r="CU11" s="624"/>
      <c r="CV11" s="624"/>
      <c r="CW11" s="624"/>
      <c r="CX11" s="624"/>
      <c r="CY11" s="625"/>
      <c r="CZ11" s="626">
        <v>3</v>
      </c>
      <c r="DA11" s="626"/>
      <c r="DB11" s="626"/>
      <c r="DC11" s="626"/>
      <c r="DD11" s="632">
        <v>79234</v>
      </c>
      <c r="DE11" s="624"/>
      <c r="DF11" s="624"/>
      <c r="DG11" s="624"/>
      <c r="DH11" s="624"/>
      <c r="DI11" s="624"/>
      <c r="DJ11" s="624"/>
      <c r="DK11" s="624"/>
      <c r="DL11" s="624"/>
      <c r="DM11" s="624"/>
      <c r="DN11" s="624"/>
      <c r="DO11" s="624"/>
      <c r="DP11" s="625"/>
      <c r="DQ11" s="632">
        <v>111028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1413732</v>
      </c>
      <c r="BH12" s="624"/>
      <c r="BI12" s="624"/>
      <c r="BJ12" s="624"/>
      <c r="BK12" s="624"/>
      <c r="BL12" s="624"/>
      <c r="BM12" s="624"/>
      <c r="BN12" s="625"/>
      <c r="BO12" s="626">
        <v>36.6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578274</v>
      </c>
      <c r="CS12" s="624"/>
      <c r="CT12" s="624"/>
      <c r="CU12" s="624"/>
      <c r="CV12" s="624"/>
      <c r="CW12" s="624"/>
      <c r="CX12" s="624"/>
      <c r="CY12" s="625"/>
      <c r="CZ12" s="626">
        <v>8</v>
      </c>
      <c r="DA12" s="626"/>
      <c r="DB12" s="626"/>
      <c r="DC12" s="626"/>
      <c r="DD12" s="632" t="s">
        <v>122</v>
      </c>
      <c r="DE12" s="624"/>
      <c r="DF12" s="624"/>
      <c r="DG12" s="624"/>
      <c r="DH12" s="624"/>
      <c r="DI12" s="624"/>
      <c r="DJ12" s="624"/>
      <c r="DK12" s="624"/>
      <c r="DL12" s="624"/>
      <c r="DM12" s="624"/>
      <c r="DN12" s="624"/>
      <c r="DO12" s="624"/>
      <c r="DP12" s="625"/>
      <c r="DQ12" s="632">
        <v>578274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1413732</v>
      </c>
      <c r="BH13" s="624"/>
      <c r="BI13" s="624"/>
      <c r="BJ13" s="624"/>
      <c r="BK13" s="624"/>
      <c r="BL13" s="624"/>
      <c r="BM13" s="624"/>
      <c r="BN13" s="625"/>
      <c r="BO13" s="626">
        <v>36.6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1466825</v>
      </c>
      <c r="CS13" s="624"/>
      <c r="CT13" s="624"/>
      <c r="CU13" s="624"/>
      <c r="CV13" s="624"/>
      <c r="CW13" s="624"/>
      <c r="CX13" s="624"/>
      <c r="CY13" s="625"/>
      <c r="CZ13" s="626">
        <v>20.399999999999999</v>
      </c>
      <c r="DA13" s="626"/>
      <c r="DB13" s="626"/>
      <c r="DC13" s="626"/>
      <c r="DD13" s="632">
        <v>983908</v>
      </c>
      <c r="DE13" s="624"/>
      <c r="DF13" s="624"/>
      <c r="DG13" s="624"/>
      <c r="DH13" s="624"/>
      <c r="DI13" s="624"/>
      <c r="DJ13" s="624"/>
      <c r="DK13" s="624"/>
      <c r="DL13" s="624"/>
      <c r="DM13" s="624"/>
      <c r="DN13" s="624"/>
      <c r="DO13" s="624"/>
      <c r="DP13" s="625"/>
      <c r="DQ13" s="632">
        <v>653585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481</v>
      </c>
      <c r="S14" s="624"/>
      <c r="T14" s="624"/>
      <c r="U14" s="624"/>
      <c r="V14" s="624"/>
      <c r="W14" s="624"/>
      <c r="X14" s="624"/>
      <c r="Y14" s="625"/>
      <c r="Z14" s="626">
        <v>0</v>
      </c>
      <c r="AA14" s="626"/>
      <c r="AB14" s="626"/>
      <c r="AC14" s="626"/>
      <c r="AD14" s="627">
        <v>481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42329</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308739</v>
      </c>
      <c r="CS14" s="624"/>
      <c r="CT14" s="624"/>
      <c r="CU14" s="624"/>
      <c r="CV14" s="624"/>
      <c r="CW14" s="624"/>
      <c r="CX14" s="624"/>
      <c r="CY14" s="625"/>
      <c r="CZ14" s="626">
        <v>4.3</v>
      </c>
      <c r="DA14" s="626"/>
      <c r="DB14" s="626"/>
      <c r="DC14" s="626"/>
      <c r="DD14" s="632">
        <v>29835</v>
      </c>
      <c r="DE14" s="624"/>
      <c r="DF14" s="624"/>
      <c r="DG14" s="624"/>
      <c r="DH14" s="624"/>
      <c r="DI14" s="624"/>
      <c r="DJ14" s="624"/>
      <c r="DK14" s="624"/>
      <c r="DL14" s="624"/>
      <c r="DM14" s="624"/>
      <c r="DN14" s="624"/>
      <c r="DO14" s="624"/>
      <c r="DP14" s="625"/>
      <c r="DQ14" s="632">
        <v>273831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86598</v>
      </c>
      <c r="BH15" s="624"/>
      <c r="BI15" s="624"/>
      <c r="BJ15" s="624"/>
      <c r="BK15" s="624"/>
      <c r="BL15" s="624"/>
      <c r="BM15" s="624"/>
      <c r="BN15" s="625"/>
      <c r="BO15" s="626">
        <v>2.2000000000000002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902824</v>
      </c>
      <c r="CS15" s="624"/>
      <c r="CT15" s="624"/>
      <c r="CU15" s="624"/>
      <c r="CV15" s="624"/>
      <c r="CW15" s="624"/>
      <c r="CX15" s="624"/>
      <c r="CY15" s="625"/>
      <c r="CZ15" s="626">
        <v>12.5</v>
      </c>
      <c r="DA15" s="626"/>
      <c r="DB15" s="626"/>
      <c r="DC15" s="626"/>
      <c r="DD15" s="632">
        <v>254315</v>
      </c>
      <c r="DE15" s="624"/>
      <c r="DF15" s="624"/>
      <c r="DG15" s="624"/>
      <c r="DH15" s="624"/>
      <c r="DI15" s="624"/>
      <c r="DJ15" s="624"/>
      <c r="DK15" s="624"/>
      <c r="DL15" s="624"/>
      <c r="DM15" s="624"/>
      <c r="DN15" s="624"/>
      <c r="DO15" s="624"/>
      <c r="DP15" s="625"/>
      <c r="DQ15" s="632">
        <v>635691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9038</v>
      </c>
      <c r="S16" s="624"/>
      <c r="T16" s="624"/>
      <c r="U16" s="624"/>
      <c r="V16" s="624"/>
      <c r="W16" s="624"/>
      <c r="X16" s="624"/>
      <c r="Y16" s="625"/>
      <c r="Z16" s="626">
        <v>0.1</v>
      </c>
      <c r="AA16" s="626"/>
      <c r="AB16" s="626"/>
      <c r="AC16" s="626"/>
      <c r="AD16" s="627">
        <v>9038</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39620</v>
      </c>
      <c r="S17" s="624"/>
      <c r="T17" s="624"/>
      <c r="U17" s="624"/>
      <c r="V17" s="624"/>
      <c r="W17" s="624"/>
      <c r="X17" s="624"/>
      <c r="Y17" s="625"/>
      <c r="Z17" s="626">
        <v>0.5</v>
      </c>
      <c r="AA17" s="626"/>
      <c r="AB17" s="626"/>
      <c r="AC17" s="626"/>
      <c r="AD17" s="627">
        <v>39620</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420695</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420695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11160</v>
      </c>
      <c r="S18" s="624"/>
      <c r="T18" s="624"/>
      <c r="U18" s="624"/>
      <c r="V18" s="624"/>
      <c r="W18" s="624"/>
      <c r="X18" s="624"/>
      <c r="Y18" s="625"/>
      <c r="Z18" s="626">
        <v>0.1</v>
      </c>
      <c r="AA18" s="626"/>
      <c r="AB18" s="626"/>
      <c r="AC18" s="626"/>
      <c r="AD18" s="627">
        <v>11160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11072</v>
      </c>
      <c r="S19" s="624"/>
      <c r="T19" s="624"/>
      <c r="U19" s="624"/>
      <c r="V19" s="624"/>
      <c r="W19" s="624"/>
      <c r="X19" s="624"/>
      <c r="Y19" s="625"/>
      <c r="Z19" s="626">
        <v>0.1</v>
      </c>
      <c r="AA19" s="626"/>
      <c r="AB19" s="626"/>
      <c r="AC19" s="626"/>
      <c r="AD19" s="627">
        <v>11072</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88</v>
      </c>
      <c r="S20" s="624"/>
      <c r="T20" s="624"/>
      <c r="U20" s="624"/>
      <c r="V20" s="624"/>
      <c r="W20" s="624"/>
      <c r="X20" s="624"/>
      <c r="Y20" s="625"/>
      <c r="Z20" s="626">
        <v>0</v>
      </c>
      <c r="AA20" s="626"/>
      <c r="AB20" s="626"/>
      <c r="AC20" s="626"/>
      <c r="AD20" s="627">
        <v>88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7195084</v>
      </c>
      <c r="CS20" s="624"/>
      <c r="CT20" s="624"/>
      <c r="CU20" s="624"/>
      <c r="CV20" s="624"/>
      <c r="CW20" s="624"/>
      <c r="CX20" s="624"/>
      <c r="CY20" s="625"/>
      <c r="CZ20" s="626">
        <v>100</v>
      </c>
      <c r="DA20" s="626"/>
      <c r="DB20" s="626"/>
      <c r="DC20" s="626"/>
      <c r="DD20" s="632">
        <v>1447821</v>
      </c>
      <c r="DE20" s="624"/>
      <c r="DF20" s="624"/>
      <c r="DG20" s="624"/>
      <c r="DH20" s="624"/>
      <c r="DI20" s="624"/>
      <c r="DJ20" s="624"/>
      <c r="DK20" s="624"/>
      <c r="DL20" s="624"/>
      <c r="DM20" s="624"/>
      <c r="DN20" s="624"/>
      <c r="DO20" s="624"/>
      <c r="DP20" s="625"/>
      <c r="DQ20" s="632">
        <v>5214564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195670</v>
      </c>
      <c r="S21" s="624"/>
      <c r="T21" s="624"/>
      <c r="U21" s="624"/>
      <c r="V21" s="624"/>
      <c r="W21" s="624"/>
      <c r="X21" s="624"/>
      <c r="Y21" s="625"/>
      <c r="Z21" s="626">
        <v>2.4</v>
      </c>
      <c r="AA21" s="626"/>
      <c r="AB21" s="626"/>
      <c r="AC21" s="626"/>
      <c r="AD21" s="627">
        <v>114037</v>
      </c>
      <c r="AE21" s="627"/>
      <c r="AF21" s="627"/>
      <c r="AG21" s="627"/>
      <c r="AH21" s="627"/>
      <c r="AI21" s="627"/>
      <c r="AJ21" s="627"/>
      <c r="AK21" s="627"/>
      <c r="AL21" s="628">
        <v>2.6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114037</v>
      </c>
      <c r="S22" s="624"/>
      <c r="T22" s="624"/>
      <c r="U22" s="624"/>
      <c r="V22" s="624"/>
      <c r="W22" s="624"/>
      <c r="X22" s="624"/>
      <c r="Y22" s="625"/>
      <c r="Z22" s="626">
        <v>1.4</v>
      </c>
      <c r="AA22" s="626"/>
      <c r="AB22" s="626"/>
      <c r="AC22" s="626"/>
      <c r="AD22" s="627">
        <v>114037</v>
      </c>
      <c r="AE22" s="627"/>
      <c r="AF22" s="627"/>
      <c r="AG22" s="627"/>
      <c r="AH22" s="627"/>
      <c r="AI22" s="627"/>
      <c r="AJ22" s="627"/>
      <c r="AK22" s="627"/>
      <c r="AL22" s="628">
        <v>2.6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81633</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2429843</v>
      </c>
      <c r="CS24" s="613"/>
      <c r="CT24" s="613"/>
      <c r="CU24" s="613"/>
      <c r="CV24" s="613"/>
      <c r="CW24" s="613"/>
      <c r="CX24" s="613"/>
      <c r="CY24" s="614"/>
      <c r="CZ24" s="617">
        <v>33.799999999999997</v>
      </c>
      <c r="DA24" s="618"/>
      <c r="DB24" s="618"/>
      <c r="DC24" s="634"/>
      <c r="DD24" s="655">
        <v>1958645</v>
      </c>
      <c r="DE24" s="613"/>
      <c r="DF24" s="613"/>
      <c r="DG24" s="613"/>
      <c r="DH24" s="613"/>
      <c r="DI24" s="613"/>
      <c r="DJ24" s="613"/>
      <c r="DK24" s="614"/>
      <c r="DL24" s="655">
        <v>1851611</v>
      </c>
      <c r="DM24" s="613"/>
      <c r="DN24" s="613"/>
      <c r="DO24" s="613"/>
      <c r="DP24" s="613"/>
      <c r="DQ24" s="613"/>
      <c r="DR24" s="613"/>
      <c r="DS24" s="613"/>
      <c r="DT24" s="613"/>
      <c r="DU24" s="613"/>
      <c r="DV24" s="614"/>
      <c r="DW24" s="617">
        <v>41.8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4501495</v>
      </c>
      <c r="S25" s="624"/>
      <c r="T25" s="624"/>
      <c r="U25" s="624"/>
      <c r="V25" s="624"/>
      <c r="W25" s="624"/>
      <c r="X25" s="624"/>
      <c r="Y25" s="625"/>
      <c r="Z25" s="626">
        <v>55.1</v>
      </c>
      <c r="AA25" s="626"/>
      <c r="AB25" s="626"/>
      <c r="AC25" s="626"/>
      <c r="AD25" s="627">
        <v>4419862</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1272837</v>
      </c>
      <c r="CS25" s="656"/>
      <c r="CT25" s="656"/>
      <c r="CU25" s="656"/>
      <c r="CV25" s="656"/>
      <c r="CW25" s="656"/>
      <c r="CX25" s="656"/>
      <c r="CY25" s="657"/>
      <c r="CZ25" s="628">
        <v>17.7</v>
      </c>
      <c r="DA25" s="653"/>
      <c r="DB25" s="653"/>
      <c r="DC25" s="658"/>
      <c r="DD25" s="632">
        <v>1207511</v>
      </c>
      <c r="DE25" s="656"/>
      <c r="DF25" s="656"/>
      <c r="DG25" s="656"/>
      <c r="DH25" s="656"/>
      <c r="DI25" s="656"/>
      <c r="DJ25" s="656"/>
      <c r="DK25" s="657"/>
      <c r="DL25" s="632">
        <v>1204727</v>
      </c>
      <c r="DM25" s="656"/>
      <c r="DN25" s="656"/>
      <c r="DO25" s="656"/>
      <c r="DP25" s="656"/>
      <c r="DQ25" s="656"/>
      <c r="DR25" s="656"/>
      <c r="DS25" s="656"/>
      <c r="DT25" s="656"/>
      <c r="DU25" s="656"/>
      <c r="DV25" s="657"/>
      <c r="DW25" s="628">
        <v>27.2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1649</v>
      </c>
      <c r="S26" s="624"/>
      <c r="T26" s="624"/>
      <c r="U26" s="624"/>
      <c r="V26" s="624"/>
      <c r="W26" s="624"/>
      <c r="X26" s="624"/>
      <c r="Y26" s="625"/>
      <c r="Z26" s="626">
        <v>0</v>
      </c>
      <c r="AA26" s="626"/>
      <c r="AB26" s="626"/>
      <c r="AC26" s="626"/>
      <c r="AD26" s="627">
        <v>1649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678077</v>
      </c>
      <c r="CS26" s="624"/>
      <c r="CT26" s="624"/>
      <c r="CU26" s="624"/>
      <c r="CV26" s="624"/>
      <c r="CW26" s="624"/>
      <c r="CX26" s="624"/>
      <c r="CY26" s="625"/>
      <c r="CZ26" s="628">
        <v>9.4</v>
      </c>
      <c r="DA26" s="653"/>
      <c r="DB26" s="653"/>
      <c r="DC26" s="658"/>
      <c r="DD26" s="632">
        <v>655699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217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3865618</v>
      </c>
      <c r="BH27" s="624"/>
      <c r="BI27" s="624"/>
      <c r="BJ27" s="624"/>
      <c r="BK27" s="624"/>
      <c r="BL27" s="624"/>
      <c r="BM27" s="624"/>
      <c r="BN27" s="625"/>
      <c r="BO27" s="626">
        <v>100</v>
      </c>
      <c r="BP27" s="626"/>
      <c r="BQ27" s="626"/>
      <c r="BR27" s="626"/>
      <c r="BS27" s="627">
        <v>497684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736311</v>
      </c>
      <c r="CS27" s="656"/>
      <c r="CT27" s="656"/>
      <c r="CU27" s="656"/>
      <c r="CV27" s="656"/>
      <c r="CW27" s="656"/>
      <c r="CX27" s="656"/>
      <c r="CY27" s="657"/>
      <c r="CZ27" s="628">
        <v>10.199999999999999</v>
      </c>
      <c r="DA27" s="653"/>
      <c r="DB27" s="653"/>
      <c r="DC27" s="658"/>
      <c r="DD27" s="632">
        <v>330439</v>
      </c>
      <c r="DE27" s="656"/>
      <c r="DF27" s="656"/>
      <c r="DG27" s="656"/>
      <c r="DH27" s="656"/>
      <c r="DI27" s="656"/>
      <c r="DJ27" s="656"/>
      <c r="DK27" s="657"/>
      <c r="DL27" s="632">
        <v>226189</v>
      </c>
      <c r="DM27" s="656"/>
      <c r="DN27" s="656"/>
      <c r="DO27" s="656"/>
      <c r="DP27" s="656"/>
      <c r="DQ27" s="656"/>
      <c r="DR27" s="656"/>
      <c r="DS27" s="656"/>
      <c r="DT27" s="656"/>
      <c r="DU27" s="656"/>
      <c r="DV27" s="657"/>
      <c r="DW27" s="628">
        <v>5.0999999999999996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49666</v>
      </c>
      <c r="S28" s="624"/>
      <c r="T28" s="624"/>
      <c r="U28" s="624"/>
      <c r="V28" s="624"/>
      <c r="W28" s="624"/>
      <c r="X28" s="624"/>
      <c r="Y28" s="625"/>
      <c r="Z28" s="626">
        <v>0.6</v>
      </c>
      <c r="AA28" s="626"/>
      <c r="AB28" s="626"/>
      <c r="AC28" s="626"/>
      <c r="AD28" s="627">
        <v>2221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420695</v>
      </c>
      <c r="CS28" s="624"/>
      <c r="CT28" s="624"/>
      <c r="CU28" s="624"/>
      <c r="CV28" s="624"/>
      <c r="CW28" s="624"/>
      <c r="CX28" s="624"/>
      <c r="CY28" s="625"/>
      <c r="CZ28" s="628">
        <v>5.8</v>
      </c>
      <c r="DA28" s="653"/>
      <c r="DB28" s="653"/>
      <c r="DC28" s="658"/>
      <c r="DD28" s="632">
        <v>420695</v>
      </c>
      <c r="DE28" s="624"/>
      <c r="DF28" s="624"/>
      <c r="DG28" s="624"/>
      <c r="DH28" s="624"/>
      <c r="DI28" s="624"/>
      <c r="DJ28" s="624"/>
      <c r="DK28" s="625"/>
      <c r="DL28" s="632">
        <v>420695</v>
      </c>
      <c r="DM28" s="624"/>
      <c r="DN28" s="624"/>
      <c r="DO28" s="624"/>
      <c r="DP28" s="624"/>
      <c r="DQ28" s="624"/>
      <c r="DR28" s="624"/>
      <c r="DS28" s="624"/>
      <c r="DT28" s="624"/>
      <c r="DU28" s="624"/>
      <c r="DV28" s="625"/>
      <c r="DW28" s="628">
        <v>9.5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11278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420695</v>
      </c>
      <c r="CS29" s="656"/>
      <c r="CT29" s="656"/>
      <c r="CU29" s="656"/>
      <c r="CV29" s="656"/>
      <c r="CW29" s="656"/>
      <c r="CX29" s="656"/>
      <c r="CY29" s="657"/>
      <c r="CZ29" s="628">
        <v>5.8</v>
      </c>
      <c r="DA29" s="653"/>
      <c r="DB29" s="653"/>
      <c r="DC29" s="658"/>
      <c r="DD29" s="632">
        <v>420695</v>
      </c>
      <c r="DE29" s="656"/>
      <c r="DF29" s="656"/>
      <c r="DG29" s="656"/>
      <c r="DH29" s="656"/>
      <c r="DI29" s="656"/>
      <c r="DJ29" s="656"/>
      <c r="DK29" s="657"/>
      <c r="DL29" s="632">
        <v>420695</v>
      </c>
      <c r="DM29" s="656"/>
      <c r="DN29" s="656"/>
      <c r="DO29" s="656"/>
      <c r="DP29" s="656"/>
      <c r="DQ29" s="656"/>
      <c r="DR29" s="656"/>
      <c r="DS29" s="656"/>
      <c r="DT29" s="656"/>
      <c r="DU29" s="656"/>
      <c r="DV29" s="657"/>
      <c r="DW29" s="628">
        <v>9.5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863358</v>
      </c>
      <c r="S30" s="624"/>
      <c r="T30" s="624"/>
      <c r="U30" s="624"/>
      <c r="V30" s="624"/>
      <c r="W30" s="624"/>
      <c r="X30" s="624"/>
      <c r="Y30" s="625"/>
      <c r="Z30" s="626">
        <v>10.6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407238</v>
      </c>
      <c r="CS30" s="624"/>
      <c r="CT30" s="624"/>
      <c r="CU30" s="624"/>
      <c r="CV30" s="624"/>
      <c r="CW30" s="624"/>
      <c r="CX30" s="624"/>
      <c r="CY30" s="625"/>
      <c r="CZ30" s="628">
        <v>5.7</v>
      </c>
      <c r="DA30" s="653"/>
      <c r="DB30" s="653"/>
      <c r="DC30" s="658"/>
      <c r="DD30" s="632">
        <v>407238</v>
      </c>
      <c r="DE30" s="624"/>
      <c r="DF30" s="624"/>
      <c r="DG30" s="624"/>
      <c r="DH30" s="624"/>
      <c r="DI30" s="624"/>
      <c r="DJ30" s="624"/>
      <c r="DK30" s="625"/>
      <c r="DL30" s="632">
        <v>407238</v>
      </c>
      <c r="DM30" s="624"/>
      <c r="DN30" s="624"/>
      <c r="DO30" s="624"/>
      <c r="DP30" s="624"/>
      <c r="DQ30" s="624"/>
      <c r="DR30" s="624"/>
      <c r="DS30" s="624"/>
      <c r="DT30" s="624"/>
      <c r="DU30" s="624"/>
      <c r="DV30" s="625"/>
      <c r="DW30" s="628">
        <v>9.1999999999999993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99.8</v>
      </c>
      <c r="BH31" s="667"/>
      <c r="BI31" s="667"/>
      <c r="BJ31" s="667"/>
      <c r="BK31" s="667"/>
      <c r="BL31" s="667"/>
      <c r="BM31" s="618">
        <v>99.5</v>
      </c>
      <c r="BN31" s="667"/>
      <c r="BO31" s="667"/>
      <c r="BP31" s="667"/>
      <c r="BQ31" s="668"/>
      <c r="BR31" s="670">
        <v>99.8</v>
      </c>
      <c r="BS31" s="667"/>
      <c r="BT31" s="667"/>
      <c r="BU31" s="667"/>
      <c r="BV31" s="667"/>
      <c r="BW31" s="667"/>
      <c r="BX31" s="618">
        <v>99.5</v>
      </c>
      <c r="BY31" s="667"/>
      <c r="BZ31" s="667"/>
      <c r="CA31" s="667"/>
      <c r="CB31" s="668"/>
      <c r="CD31" s="663"/>
      <c r="CE31" s="664"/>
      <c r="CF31" s="620" t="s">
        <v>300</v>
      </c>
      <c r="CG31" s="621"/>
      <c r="CH31" s="621"/>
      <c r="CI31" s="621"/>
      <c r="CJ31" s="621"/>
      <c r="CK31" s="621"/>
      <c r="CL31" s="621"/>
      <c r="CM31" s="621"/>
      <c r="CN31" s="621"/>
      <c r="CO31" s="621"/>
      <c r="CP31" s="621"/>
      <c r="CQ31" s="622"/>
      <c r="CR31" s="623">
        <v>13457</v>
      </c>
      <c r="CS31" s="656"/>
      <c r="CT31" s="656"/>
      <c r="CU31" s="656"/>
      <c r="CV31" s="656"/>
      <c r="CW31" s="656"/>
      <c r="CX31" s="656"/>
      <c r="CY31" s="657"/>
      <c r="CZ31" s="628">
        <v>0.2</v>
      </c>
      <c r="DA31" s="653"/>
      <c r="DB31" s="653"/>
      <c r="DC31" s="658"/>
      <c r="DD31" s="632">
        <v>13457</v>
      </c>
      <c r="DE31" s="656"/>
      <c r="DF31" s="656"/>
      <c r="DG31" s="656"/>
      <c r="DH31" s="656"/>
      <c r="DI31" s="656"/>
      <c r="DJ31" s="656"/>
      <c r="DK31" s="657"/>
      <c r="DL31" s="632">
        <v>13457</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326784</v>
      </c>
      <c r="S32" s="624"/>
      <c r="T32" s="624"/>
      <c r="U32" s="624"/>
      <c r="V32" s="624"/>
      <c r="W32" s="624"/>
      <c r="X32" s="624"/>
      <c r="Y32" s="625"/>
      <c r="Z32" s="626">
        <v>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99.8</v>
      </c>
      <c r="BH32" s="656"/>
      <c r="BI32" s="656"/>
      <c r="BJ32" s="656"/>
      <c r="BK32" s="656"/>
      <c r="BL32" s="656"/>
      <c r="BM32" s="629">
        <v>99.6</v>
      </c>
      <c r="BN32" s="656"/>
      <c r="BO32" s="656"/>
      <c r="BP32" s="656"/>
      <c r="BQ32" s="669"/>
      <c r="BR32" s="680">
        <v>99.8</v>
      </c>
      <c r="BS32" s="656"/>
      <c r="BT32" s="656"/>
      <c r="BU32" s="656"/>
      <c r="BV32" s="656"/>
      <c r="BW32" s="656"/>
      <c r="BX32" s="629">
        <v>99.6</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2541</v>
      </c>
      <c r="S33" s="624"/>
      <c r="T33" s="624"/>
      <c r="U33" s="624"/>
      <c r="V33" s="624"/>
      <c r="W33" s="624"/>
      <c r="X33" s="624"/>
      <c r="Y33" s="625"/>
      <c r="Z33" s="626">
        <v>0</v>
      </c>
      <c r="AA33" s="626"/>
      <c r="AB33" s="626"/>
      <c r="AC33" s="626"/>
      <c r="AD33" s="627">
        <v>1603</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99.8</v>
      </c>
      <c r="BH33" s="682"/>
      <c r="BI33" s="682"/>
      <c r="BJ33" s="682"/>
      <c r="BK33" s="682"/>
      <c r="BL33" s="682"/>
      <c r="BM33" s="683">
        <v>99.4</v>
      </c>
      <c r="BN33" s="682"/>
      <c r="BO33" s="682"/>
      <c r="BP33" s="682"/>
      <c r="BQ33" s="684"/>
      <c r="BR33" s="681">
        <v>99.8</v>
      </c>
      <c r="BS33" s="682"/>
      <c r="BT33" s="682"/>
      <c r="BU33" s="682"/>
      <c r="BV33" s="682"/>
      <c r="BW33" s="682"/>
      <c r="BX33" s="683">
        <v>99.4</v>
      </c>
      <c r="BY33" s="682"/>
      <c r="BZ33" s="682"/>
      <c r="CA33" s="682"/>
      <c r="CB33" s="684"/>
      <c r="CD33" s="620" t="s">
        <v>307</v>
      </c>
      <c r="CE33" s="621"/>
      <c r="CF33" s="621"/>
      <c r="CG33" s="621"/>
      <c r="CH33" s="621"/>
      <c r="CI33" s="621"/>
      <c r="CJ33" s="621"/>
      <c r="CK33" s="621"/>
      <c r="CL33" s="621"/>
      <c r="CM33" s="621"/>
      <c r="CN33" s="621"/>
      <c r="CO33" s="621"/>
      <c r="CP33" s="621"/>
      <c r="CQ33" s="622"/>
      <c r="CR33" s="623">
        <v>3317420</v>
      </c>
      <c r="CS33" s="656"/>
      <c r="CT33" s="656"/>
      <c r="CU33" s="656"/>
      <c r="CV33" s="656"/>
      <c r="CW33" s="656"/>
      <c r="CX33" s="656"/>
      <c r="CY33" s="657"/>
      <c r="CZ33" s="628">
        <v>46.1</v>
      </c>
      <c r="DA33" s="653"/>
      <c r="DB33" s="653"/>
      <c r="DC33" s="658"/>
      <c r="DD33" s="632">
        <v>2945321</v>
      </c>
      <c r="DE33" s="656"/>
      <c r="DF33" s="656"/>
      <c r="DG33" s="656"/>
      <c r="DH33" s="656"/>
      <c r="DI33" s="656"/>
      <c r="DJ33" s="656"/>
      <c r="DK33" s="657"/>
      <c r="DL33" s="632">
        <v>2053081</v>
      </c>
      <c r="DM33" s="656"/>
      <c r="DN33" s="656"/>
      <c r="DO33" s="656"/>
      <c r="DP33" s="656"/>
      <c r="DQ33" s="656"/>
      <c r="DR33" s="656"/>
      <c r="DS33" s="656"/>
      <c r="DT33" s="656"/>
      <c r="DU33" s="656"/>
      <c r="DV33" s="657"/>
      <c r="DW33" s="628">
        <v>46.4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372579</v>
      </c>
      <c r="S34" s="624"/>
      <c r="T34" s="624"/>
      <c r="U34" s="624"/>
      <c r="V34" s="624"/>
      <c r="W34" s="624"/>
      <c r="X34" s="624"/>
      <c r="Y34" s="625"/>
      <c r="Z34" s="626">
        <v>4.5999999999999996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1076359</v>
      </c>
      <c r="CS34" s="624"/>
      <c r="CT34" s="624"/>
      <c r="CU34" s="624"/>
      <c r="CV34" s="624"/>
      <c r="CW34" s="624"/>
      <c r="CX34" s="624"/>
      <c r="CY34" s="625"/>
      <c r="CZ34" s="628">
        <v>15</v>
      </c>
      <c r="DA34" s="653"/>
      <c r="DB34" s="653"/>
      <c r="DC34" s="658"/>
      <c r="DD34" s="632">
        <v>860918</v>
      </c>
      <c r="DE34" s="624"/>
      <c r="DF34" s="624"/>
      <c r="DG34" s="624"/>
      <c r="DH34" s="624"/>
      <c r="DI34" s="624"/>
      <c r="DJ34" s="624"/>
      <c r="DK34" s="625"/>
      <c r="DL34" s="632">
        <v>758204</v>
      </c>
      <c r="DM34" s="624"/>
      <c r="DN34" s="624"/>
      <c r="DO34" s="624"/>
      <c r="DP34" s="624"/>
      <c r="DQ34" s="624"/>
      <c r="DR34" s="624"/>
      <c r="DS34" s="624"/>
      <c r="DT34" s="624"/>
      <c r="DU34" s="624"/>
      <c r="DV34" s="625"/>
      <c r="DW34" s="628">
        <v>17.100000000000001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1129101</v>
      </c>
      <c r="S35" s="624"/>
      <c r="T35" s="624"/>
      <c r="U35" s="624"/>
      <c r="V35" s="624"/>
      <c r="W35" s="624"/>
      <c r="X35" s="624"/>
      <c r="Y35" s="625"/>
      <c r="Z35" s="626">
        <v>13.8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102809</v>
      </c>
      <c r="CS35" s="656"/>
      <c r="CT35" s="656"/>
      <c r="CU35" s="656"/>
      <c r="CV35" s="656"/>
      <c r="CW35" s="656"/>
      <c r="CX35" s="656"/>
      <c r="CY35" s="657"/>
      <c r="CZ35" s="628">
        <v>1.4</v>
      </c>
      <c r="DA35" s="653"/>
      <c r="DB35" s="653"/>
      <c r="DC35" s="658"/>
      <c r="DD35" s="632">
        <v>100432</v>
      </c>
      <c r="DE35" s="656"/>
      <c r="DF35" s="656"/>
      <c r="DG35" s="656"/>
      <c r="DH35" s="656"/>
      <c r="DI35" s="656"/>
      <c r="DJ35" s="656"/>
      <c r="DK35" s="657"/>
      <c r="DL35" s="632">
        <v>100432</v>
      </c>
      <c r="DM35" s="656"/>
      <c r="DN35" s="656"/>
      <c r="DO35" s="656"/>
      <c r="DP35" s="656"/>
      <c r="DQ35" s="656"/>
      <c r="DR35" s="656"/>
      <c r="DS35" s="656"/>
      <c r="DT35" s="656"/>
      <c r="DU35" s="656"/>
      <c r="DV35" s="657"/>
      <c r="DW35" s="628">
        <v>2.2999999999999998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449183</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733225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15026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756804</v>
      </c>
      <c r="CS36" s="624"/>
      <c r="CT36" s="624"/>
      <c r="CU36" s="624"/>
      <c r="CV36" s="624"/>
      <c r="CW36" s="624"/>
      <c r="CX36" s="624"/>
      <c r="CY36" s="625"/>
      <c r="CZ36" s="628">
        <v>10.5</v>
      </c>
      <c r="DA36" s="653"/>
      <c r="DB36" s="653"/>
      <c r="DC36" s="658"/>
      <c r="DD36" s="632">
        <v>685366</v>
      </c>
      <c r="DE36" s="624"/>
      <c r="DF36" s="624"/>
      <c r="DG36" s="624"/>
      <c r="DH36" s="624"/>
      <c r="DI36" s="624"/>
      <c r="DJ36" s="624"/>
      <c r="DK36" s="625"/>
      <c r="DL36" s="632">
        <v>583766</v>
      </c>
      <c r="DM36" s="624"/>
      <c r="DN36" s="624"/>
      <c r="DO36" s="624"/>
      <c r="DP36" s="624"/>
      <c r="DQ36" s="624"/>
      <c r="DR36" s="624"/>
      <c r="DS36" s="624"/>
      <c r="DT36" s="624"/>
      <c r="DU36" s="624"/>
      <c r="DV36" s="625"/>
      <c r="DW36" s="628">
        <v>13.2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215307</v>
      </c>
      <c r="S37" s="624"/>
      <c r="T37" s="624"/>
      <c r="U37" s="624"/>
      <c r="V37" s="624"/>
      <c r="W37" s="624"/>
      <c r="X37" s="624"/>
      <c r="Y37" s="625"/>
      <c r="Z37" s="626">
        <v>2.6</v>
      </c>
      <c r="AA37" s="626"/>
      <c r="AB37" s="626"/>
      <c r="AC37" s="626"/>
      <c r="AD37" s="627">
        <v>1224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286900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10186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389171</v>
      </c>
      <c r="CS37" s="656"/>
      <c r="CT37" s="656"/>
      <c r="CU37" s="656"/>
      <c r="CV37" s="656"/>
      <c r="CW37" s="656"/>
      <c r="CX37" s="656"/>
      <c r="CY37" s="657"/>
      <c r="CZ37" s="628">
        <v>5.4</v>
      </c>
      <c r="DA37" s="653"/>
      <c r="DB37" s="653"/>
      <c r="DC37" s="658"/>
      <c r="DD37" s="632">
        <v>389171</v>
      </c>
      <c r="DE37" s="656"/>
      <c r="DF37" s="656"/>
      <c r="DG37" s="656"/>
      <c r="DH37" s="656"/>
      <c r="DI37" s="656"/>
      <c r="DJ37" s="656"/>
      <c r="DK37" s="657"/>
      <c r="DL37" s="632">
        <v>385880</v>
      </c>
      <c r="DM37" s="656"/>
      <c r="DN37" s="656"/>
      <c r="DO37" s="656"/>
      <c r="DP37" s="656"/>
      <c r="DQ37" s="656"/>
      <c r="DR37" s="656"/>
      <c r="DS37" s="656"/>
      <c r="DT37" s="656"/>
      <c r="DU37" s="656"/>
      <c r="DV37" s="657"/>
      <c r="DW37" s="628">
        <v>8.6999999999999993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245100</v>
      </c>
      <c r="S38" s="624"/>
      <c r="T38" s="624"/>
      <c r="U38" s="624"/>
      <c r="V38" s="624"/>
      <c r="W38" s="624"/>
      <c r="X38" s="624"/>
      <c r="Y38" s="625"/>
      <c r="Z38" s="626">
        <v>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53305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1453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679920</v>
      </c>
      <c r="CS38" s="624"/>
      <c r="CT38" s="624"/>
      <c r="CU38" s="624"/>
      <c r="CV38" s="624"/>
      <c r="CW38" s="624"/>
      <c r="CX38" s="624"/>
      <c r="CY38" s="625"/>
      <c r="CZ38" s="628">
        <v>9.4</v>
      </c>
      <c r="DA38" s="653"/>
      <c r="DB38" s="653"/>
      <c r="DC38" s="658"/>
      <c r="DD38" s="632">
        <v>603585</v>
      </c>
      <c r="DE38" s="624"/>
      <c r="DF38" s="624"/>
      <c r="DG38" s="624"/>
      <c r="DH38" s="624"/>
      <c r="DI38" s="624"/>
      <c r="DJ38" s="624"/>
      <c r="DK38" s="625"/>
      <c r="DL38" s="632">
        <v>595659</v>
      </c>
      <c r="DM38" s="624"/>
      <c r="DN38" s="624"/>
      <c r="DO38" s="624"/>
      <c r="DP38" s="624"/>
      <c r="DQ38" s="624"/>
      <c r="DR38" s="624"/>
      <c r="DS38" s="624"/>
      <c r="DT38" s="624"/>
      <c r="DU38" s="624"/>
      <c r="DV38" s="625"/>
      <c r="DW38" s="628">
        <v>13.5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2264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180388</v>
      </c>
      <c r="CS39" s="656"/>
      <c r="CT39" s="656"/>
      <c r="CU39" s="656"/>
      <c r="CV39" s="656"/>
      <c r="CW39" s="656"/>
      <c r="CX39" s="656"/>
      <c r="CY39" s="657"/>
      <c r="CZ39" s="628">
        <v>2.5</v>
      </c>
      <c r="DA39" s="653"/>
      <c r="DB39" s="653"/>
      <c r="DC39" s="658"/>
      <c r="DD39" s="632">
        <v>180000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521140</v>
      </c>
      <c r="CS40" s="624"/>
      <c r="CT40" s="624"/>
      <c r="CU40" s="624"/>
      <c r="CV40" s="624"/>
      <c r="CW40" s="624"/>
      <c r="CX40" s="624"/>
      <c r="CY40" s="625"/>
      <c r="CZ40" s="628">
        <v>7.2</v>
      </c>
      <c r="DA40" s="653"/>
      <c r="DB40" s="653"/>
      <c r="DC40" s="658"/>
      <c r="DD40" s="632">
        <v>515020</v>
      </c>
      <c r="DE40" s="624"/>
      <c r="DF40" s="624"/>
      <c r="DG40" s="624"/>
      <c r="DH40" s="624"/>
      <c r="DI40" s="624"/>
      <c r="DJ40" s="624"/>
      <c r="DK40" s="625"/>
      <c r="DL40" s="632">
        <v>15020</v>
      </c>
      <c r="DM40" s="624"/>
      <c r="DN40" s="624"/>
      <c r="DO40" s="624"/>
      <c r="DP40" s="624"/>
      <c r="DQ40" s="624"/>
      <c r="DR40" s="624"/>
      <c r="DS40" s="624"/>
      <c r="DT40" s="624"/>
      <c r="DU40" s="624"/>
      <c r="DV40" s="625"/>
      <c r="DW40" s="628">
        <v>0.3</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8168258</v>
      </c>
      <c r="S41" s="696"/>
      <c r="T41" s="696"/>
      <c r="U41" s="696"/>
      <c r="V41" s="696"/>
      <c r="W41" s="696"/>
      <c r="X41" s="696"/>
      <c r="Y41" s="700"/>
      <c r="Z41" s="701">
        <v>100</v>
      </c>
      <c r="AA41" s="701"/>
      <c r="AB41" s="701"/>
      <c r="AC41" s="701"/>
      <c r="AD41" s="702">
        <v>4426559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86097</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306923</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389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1447821</v>
      </c>
      <c r="CS42" s="656"/>
      <c r="CT42" s="656"/>
      <c r="CU42" s="656"/>
      <c r="CV42" s="656"/>
      <c r="CW42" s="656"/>
      <c r="CX42" s="656"/>
      <c r="CY42" s="657"/>
      <c r="CZ42" s="628">
        <v>20.100000000000001</v>
      </c>
      <c r="DA42" s="653"/>
      <c r="DB42" s="653"/>
      <c r="DC42" s="658"/>
      <c r="DD42" s="632">
        <v>310598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23221</v>
      </c>
      <c r="CS43" s="656"/>
      <c r="CT43" s="656"/>
      <c r="CU43" s="656"/>
      <c r="CV43" s="656"/>
      <c r="CW43" s="656"/>
      <c r="CX43" s="656"/>
      <c r="CY43" s="657"/>
      <c r="CZ43" s="628">
        <v>0.3</v>
      </c>
      <c r="DA43" s="653"/>
      <c r="DB43" s="653"/>
      <c r="DC43" s="658"/>
      <c r="DD43" s="632">
        <v>23221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1447821</v>
      </c>
      <c r="CS44" s="624"/>
      <c r="CT44" s="624"/>
      <c r="CU44" s="624"/>
      <c r="CV44" s="624"/>
      <c r="CW44" s="624"/>
      <c r="CX44" s="624"/>
      <c r="CY44" s="625"/>
      <c r="CZ44" s="628">
        <v>20.100000000000001</v>
      </c>
      <c r="DA44" s="629"/>
      <c r="DB44" s="629"/>
      <c r="DC44" s="635"/>
      <c r="DD44" s="632">
        <v>310598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672375</v>
      </c>
      <c r="CS45" s="656"/>
      <c r="CT45" s="656"/>
      <c r="CU45" s="656"/>
      <c r="CV45" s="656"/>
      <c r="CW45" s="656"/>
      <c r="CX45" s="656"/>
      <c r="CY45" s="657"/>
      <c r="CZ45" s="628">
        <v>9.3000000000000007</v>
      </c>
      <c r="DA45" s="653"/>
      <c r="DB45" s="653"/>
      <c r="DC45" s="658"/>
      <c r="DD45" s="632">
        <v>108851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745421</v>
      </c>
      <c r="CS46" s="624"/>
      <c r="CT46" s="624"/>
      <c r="CU46" s="624"/>
      <c r="CV46" s="624"/>
      <c r="CW46" s="624"/>
      <c r="CX46" s="624"/>
      <c r="CY46" s="625"/>
      <c r="CZ46" s="628">
        <v>10.4</v>
      </c>
      <c r="DA46" s="629"/>
      <c r="DB46" s="629"/>
      <c r="DC46" s="635"/>
      <c r="DD46" s="632">
        <v>200961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7195084</v>
      </c>
      <c r="CS49" s="682"/>
      <c r="CT49" s="682"/>
      <c r="CU49" s="682"/>
      <c r="CV49" s="682"/>
      <c r="CW49" s="682"/>
      <c r="CX49" s="682"/>
      <c r="CY49" s="711"/>
      <c r="CZ49" s="703">
        <v>100</v>
      </c>
      <c r="DA49" s="712"/>
      <c r="DB49" s="712"/>
      <c r="DC49" s="713"/>
      <c r="DD49" s="714">
        <v>5214564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IQGuBZDSVp3jfydDK4b52ufM95OM8XhTDTDkQIrD5lNyM91rpGf/7SeWDT0Cr3nrDI06hjU02pyRakwrKWseA==" saltValue="HzNloZOJX+wt23vI1HYw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3" zoomScale="40" zoomScaleNormal="40" zoomScaleSheetLayoutView="70" workbookViewId="0">
      <selection activeCell="BN85" sqref="BN85"/>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6" t="s">
        <v>371</v>
      </c>
      <c r="DH5" s="767"/>
      <c r="DI5" s="767"/>
      <c r="DJ5" s="767"/>
      <c r="DK5" s="768"/>
      <c r="DL5" s="766" t="s">
        <v>372</v>
      </c>
      <c r="DM5" s="767"/>
      <c r="DN5" s="767"/>
      <c r="DO5" s="767"/>
      <c r="DP5" s="768"/>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34"/>
    </row>
    <row r="7" spans="1:131" s="235" customFormat="1" ht="26.25" customHeight="1" thickTop="1" x14ac:dyDescent="0.2">
      <c r="A7" s="236">
        <v>1</v>
      </c>
      <c r="B7" s="752" t="s">
        <v>374</v>
      </c>
      <c r="C7" s="753"/>
      <c r="D7" s="753"/>
      <c r="E7" s="753"/>
      <c r="F7" s="753"/>
      <c r="G7" s="753"/>
      <c r="H7" s="753"/>
      <c r="I7" s="753"/>
      <c r="J7" s="753"/>
      <c r="K7" s="753"/>
      <c r="L7" s="753"/>
      <c r="M7" s="753"/>
      <c r="N7" s="753"/>
      <c r="O7" s="753"/>
      <c r="P7" s="754"/>
      <c r="Q7" s="755">
        <v>8184</v>
      </c>
      <c r="R7" s="756"/>
      <c r="S7" s="756"/>
      <c r="T7" s="756"/>
      <c r="U7" s="756"/>
      <c r="V7" s="756">
        <v>7211</v>
      </c>
      <c r="W7" s="756"/>
      <c r="X7" s="756"/>
      <c r="Y7" s="756"/>
      <c r="Z7" s="756"/>
      <c r="AA7" s="756">
        <v>973</v>
      </c>
      <c r="AB7" s="756"/>
      <c r="AC7" s="756"/>
      <c r="AD7" s="756"/>
      <c r="AE7" s="757"/>
      <c r="AF7" s="758">
        <v>427</v>
      </c>
      <c r="AG7" s="759"/>
      <c r="AH7" s="759"/>
      <c r="AI7" s="759"/>
      <c r="AJ7" s="760"/>
      <c r="AK7" s="761">
        <v>1128</v>
      </c>
      <c r="AL7" s="762"/>
      <c r="AM7" s="762"/>
      <c r="AN7" s="762"/>
      <c r="AO7" s="762"/>
      <c r="AP7" s="762">
        <v>4042</v>
      </c>
      <c r="AQ7" s="762"/>
      <c r="AR7" s="762"/>
      <c r="AS7" s="762"/>
      <c r="AT7" s="762"/>
      <c r="AU7" s="763"/>
      <c r="AV7" s="763"/>
      <c r="AW7" s="763"/>
      <c r="AX7" s="763"/>
      <c r="AY7" s="764"/>
      <c r="AZ7" s="232"/>
      <c r="BA7" s="232"/>
      <c r="BB7" s="232"/>
      <c r="BC7" s="232"/>
      <c r="BD7" s="232"/>
      <c r="BE7" s="233"/>
      <c r="BF7" s="233"/>
      <c r="BG7" s="233"/>
      <c r="BH7" s="233"/>
      <c r="BI7" s="233"/>
      <c r="BJ7" s="233"/>
      <c r="BK7" s="233"/>
      <c r="BL7" s="233"/>
      <c r="BM7" s="233"/>
      <c r="BN7" s="233"/>
      <c r="BO7" s="233"/>
      <c r="BP7" s="233"/>
      <c r="BQ7" s="236">
        <v>1</v>
      </c>
      <c r="BR7" s="237"/>
      <c r="BS7" s="749" t="s">
        <v>550</v>
      </c>
      <c r="BT7" s="750"/>
      <c r="BU7" s="750"/>
      <c r="BV7" s="750"/>
      <c r="BW7" s="750"/>
      <c r="BX7" s="750"/>
      <c r="BY7" s="750"/>
      <c r="BZ7" s="750"/>
      <c r="CA7" s="750"/>
      <c r="CB7" s="750"/>
      <c r="CC7" s="750"/>
      <c r="CD7" s="750"/>
      <c r="CE7" s="750"/>
      <c r="CF7" s="750"/>
      <c r="CG7" s="765"/>
      <c r="CH7" s="746">
        <v>141</v>
      </c>
      <c r="CI7" s="747"/>
      <c r="CJ7" s="747"/>
      <c r="CK7" s="747"/>
      <c r="CL7" s="748"/>
      <c r="CM7" s="746">
        <v>2017</v>
      </c>
      <c r="CN7" s="747"/>
      <c r="CO7" s="747"/>
      <c r="CP7" s="747"/>
      <c r="CQ7" s="748"/>
      <c r="CR7" s="746">
        <v>5</v>
      </c>
      <c r="CS7" s="747"/>
      <c r="CT7" s="747"/>
      <c r="CU7" s="747"/>
      <c r="CV7" s="748"/>
      <c r="CW7" s="746">
        <v>0</v>
      </c>
      <c r="CX7" s="747"/>
      <c r="CY7" s="747"/>
      <c r="CZ7" s="747"/>
      <c r="DA7" s="748"/>
      <c r="DB7" s="746">
        <v>500</v>
      </c>
      <c r="DC7" s="747"/>
      <c r="DD7" s="747"/>
      <c r="DE7" s="747"/>
      <c r="DF7" s="748"/>
      <c r="DG7" s="746">
        <v>2200</v>
      </c>
      <c r="DH7" s="747"/>
      <c r="DI7" s="747"/>
      <c r="DJ7" s="747"/>
      <c r="DK7" s="748"/>
      <c r="DL7" s="743" t="s">
        <v>552</v>
      </c>
      <c r="DM7" s="744"/>
      <c r="DN7" s="744"/>
      <c r="DO7" s="744"/>
      <c r="DP7" s="745"/>
      <c r="DQ7" s="746">
        <v>1578</v>
      </c>
      <c r="DR7" s="747"/>
      <c r="DS7" s="747"/>
      <c r="DT7" s="747"/>
      <c r="DU7" s="748"/>
      <c r="DV7" s="749"/>
      <c r="DW7" s="750"/>
      <c r="DX7" s="750"/>
      <c r="DY7" s="750"/>
      <c r="DZ7" s="751"/>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72"/>
      <c r="AL8" s="773"/>
      <c r="AM8" s="773"/>
      <c r="AN8" s="773"/>
      <c r="AO8" s="773"/>
      <c r="AP8" s="773"/>
      <c r="AQ8" s="773"/>
      <c r="AR8" s="773"/>
      <c r="AS8" s="773"/>
      <c r="AT8" s="773"/>
      <c r="AU8" s="774"/>
      <c r="AV8" s="774"/>
      <c r="AW8" s="774"/>
      <c r="AX8" s="774"/>
      <c r="AY8" s="775"/>
      <c r="AZ8" s="232"/>
      <c r="BA8" s="232"/>
      <c r="BB8" s="232"/>
      <c r="BC8" s="232"/>
      <c r="BD8" s="232"/>
      <c r="BE8" s="233"/>
      <c r="BF8" s="233"/>
      <c r="BG8" s="233"/>
      <c r="BH8" s="233"/>
      <c r="BI8" s="233"/>
      <c r="BJ8" s="233"/>
      <c r="BK8" s="233"/>
      <c r="BL8" s="233"/>
      <c r="BM8" s="233"/>
      <c r="BN8" s="233"/>
      <c r="BO8" s="233"/>
      <c r="BP8" s="233"/>
      <c r="BQ8" s="238">
        <v>2</v>
      </c>
      <c r="BR8" s="239"/>
      <c r="BS8" s="776" t="s">
        <v>551</v>
      </c>
      <c r="BT8" s="777"/>
      <c r="BU8" s="777"/>
      <c r="BV8" s="777"/>
      <c r="BW8" s="777"/>
      <c r="BX8" s="777"/>
      <c r="BY8" s="777"/>
      <c r="BZ8" s="777"/>
      <c r="CA8" s="777"/>
      <c r="CB8" s="777"/>
      <c r="CC8" s="777"/>
      <c r="CD8" s="777"/>
      <c r="CE8" s="777"/>
      <c r="CF8" s="777"/>
      <c r="CG8" s="778"/>
      <c r="CH8" s="743">
        <v>38</v>
      </c>
      <c r="CI8" s="744"/>
      <c r="CJ8" s="744"/>
      <c r="CK8" s="744"/>
      <c r="CL8" s="745"/>
      <c r="CM8" s="743">
        <v>373</v>
      </c>
      <c r="CN8" s="744"/>
      <c r="CO8" s="744"/>
      <c r="CP8" s="744"/>
      <c r="CQ8" s="745"/>
      <c r="CR8" s="743">
        <v>100</v>
      </c>
      <c r="CS8" s="744"/>
      <c r="CT8" s="744"/>
      <c r="CU8" s="744"/>
      <c r="CV8" s="745"/>
      <c r="CW8" s="743">
        <v>0</v>
      </c>
      <c r="CX8" s="744"/>
      <c r="CY8" s="744"/>
      <c r="CZ8" s="744"/>
      <c r="DA8" s="745"/>
      <c r="DB8" s="743">
        <v>0</v>
      </c>
      <c r="DC8" s="744"/>
      <c r="DD8" s="744"/>
      <c r="DE8" s="744"/>
      <c r="DF8" s="745"/>
      <c r="DG8" s="743" t="s">
        <v>552</v>
      </c>
      <c r="DH8" s="744"/>
      <c r="DI8" s="744"/>
      <c r="DJ8" s="744"/>
      <c r="DK8" s="745"/>
      <c r="DL8" s="743" t="s">
        <v>552</v>
      </c>
      <c r="DM8" s="744"/>
      <c r="DN8" s="744"/>
      <c r="DO8" s="744"/>
      <c r="DP8" s="745"/>
      <c r="DQ8" s="743" t="s">
        <v>552</v>
      </c>
      <c r="DR8" s="744"/>
      <c r="DS8" s="744"/>
      <c r="DT8" s="744"/>
      <c r="DU8" s="745"/>
      <c r="DV8" s="776"/>
      <c r="DW8" s="777"/>
      <c r="DX8" s="777"/>
      <c r="DY8" s="777"/>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72"/>
      <c r="AL9" s="773"/>
      <c r="AM9" s="773"/>
      <c r="AN9" s="773"/>
      <c r="AO9" s="773"/>
      <c r="AP9" s="773"/>
      <c r="AQ9" s="773"/>
      <c r="AR9" s="773"/>
      <c r="AS9" s="773"/>
      <c r="AT9" s="773"/>
      <c r="AU9" s="774"/>
      <c r="AV9" s="774"/>
      <c r="AW9" s="774"/>
      <c r="AX9" s="774"/>
      <c r="AY9" s="775"/>
      <c r="AZ9" s="232"/>
      <c r="BA9" s="232"/>
      <c r="BB9" s="232"/>
      <c r="BC9" s="232"/>
      <c r="BD9" s="232"/>
      <c r="BE9" s="233"/>
      <c r="BF9" s="233"/>
      <c r="BG9" s="233"/>
      <c r="BH9" s="233"/>
      <c r="BI9" s="233"/>
      <c r="BJ9" s="233"/>
      <c r="BK9" s="233"/>
      <c r="BL9" s="233"/>
      <c r="BM9" s="233"/>
      <c r="BN9" s="233"/>
      <c r="BO9" s="233"/>
      <c r="BP9" s="233"/>
      <c r="BQ9" s="238">
        <v>3</v>
      </c>
      <c r="BR9" s="239"/>
      <c r="BS9" s="776"/>
      <c r="BT9" s="777"/>
      <c r="BU9" s="777"/>
      <c r="BV9" s="777"/>
      <c r="BW9" s="777"/>
      <c r="BX9" s="777"/>
      <c r="BY9" s="777"/>
      <c r="BZ9" s="777"/>
      <c r="CA9" s="777"/>
      <c r="CB9" s="777"/>
      <c r="CC9" s="777"/>
      <c r="CD9" s="777"/>
      <c r="CE9" s="777"/>
      <c r="CF9" s="777"/>
      <c r="CG9" s="778"/>
      <c r="CH9" s="743"/>
      <c r="CI9" s="744"/>
      <c r="CJ9" s="744"/>
      <c r="CK9" s="744"/>
      <c r="CL9" s="745"/>
      <c r="CM9" s="743"/>
      <c r="CN9" s="744"/>
      <c r="CO9" s="744"/>
      <c r="CP9" s="744"/>
      <c r="CQ9" s="745"/>
      <c r="CR9" s="743"/>
      <c r="CS9" s="744"/>
      <c r="CT9" s="744"/>
      <c r="CU9" s="744"/>
      <c r="CV9" s="745"/>
      <c r="CW9" s="743"/>
      <c r="CX9" s="744"/>
      <c r="CY9" s="744"/>
      <c r="CZ9" s="744"/>
      <c r="DA9" s="745"/>
      <c r="DB9" s="743"/>
      <c r="DC9" s="744"/>
      <c r="DD9" s="744"/>
      <c r="DE9" s="744"/>
      <c r="DF9" s="745"/>
      <c r="DG9" s="743"/>
      <c r="DH9" s="744"/>
      <c r="DI9" s="744"/>
      <c r="DJ9" s="744"/>
      <c r="DK9" s="745"/>
      <c r="DL9" s="743"/>
      <c r="DM9" s="744"/>
      <c r="DN9" s="744"/>
      <c r="DO9" s="744"/>
      <c r="DP9" s="745"/>
      <c r="DQ9" s="743"/>
      <c r="DR9" s="744"/>
      <c r="DS9" s="744"/>
      <c r="DT9" s="744"/>
      <c r="DU9" s="745"/>
      <c r="DV9" s="776"/>
      <c r="DW9" s="777"/>
      <c r="DX9" s="777"/>
      <c r="DY9" s="777"/>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72"/>
      <c r="AL10" s="773"/>
      <c r="AM10" s="773"/>
      <c r="AN10" s="773"/>
      <c r="AO10" s="773"/>
      <c r="AP10" s="773"/>
      <c r="AQ10" s="773"/>
      <c r="AR10" s="773"/>
      <c r="AS10" s="773"/>
      <c r="AT10" s="773"/>
      <c r="AU10" s="774"/>
      <c r="AV10" s="774"/>
      <c r="AW10" s="774"/>
      <c r="AX10" s="774"/>
      <c r="AY10" s="775"/>
      <c r="AZ10" s="232"/>
      <c r="BA10" s="232"/>
      <c r="BB10" s="232"/>
      <c r="BC10" s="232"/>
      <c r="BD10" s="232"/>
      <c r="BE10" s="233"/>
      <c r="BF10" s="233"/>
      <c r="BG10" s="233"/>
      <c r="BH10" s="233"/>
      <c r="BI10" s="233"/>
      <c r="BJ10" s="233"/>
      <c r="BK10" s="233"/>
      <c r="BL10" s="233"/>
      <c r="BM10" s="233"/>
      <c r="BN10" s="233"/>
      <c r="BO10" s="233"/>
      <c r="BP10" s="233"/>
      <c r="BQ10" s="238">
        <v>4</v>
      </c>
      <c r="BR10" s="239"/>
      <c r="BS10" s="776"/>
      <c r="BT10" s="777"/>
      <c r="BU10" s="777"/>
      <c r="BV10" s="777"/>
      <c r="BW10" s="777"/>
      <c r="BX10" s="777"/>
      <c r="BY10" s="777"/>
      <c r="BZ10" s="777"/>
      <c r="CA10" s="777"/>
      <c r="CB10" s="777"/>
      <c r="CC10" s="777"/>
      <c r="CD10" s="777"/>
      <c r="CE10" s="777"/>
      <c r="CF10" s="777"/>
      <c r="CG10" s="778"/>
      <c r="CH10" s="743"/>
      <c r="CI10" s="744"/>
      <c r="CJ10" s="744"/>
      <c r="CK10" s="744"/>
      <c r="CL10" s="745"/>
      <c r="CM10" s="743"/>
      <c r="CN10" s="744"/>
      <c r="CO10" s="744"/>
      <c r="CP10" s="744"/>
      <c r="CQ10" s="745"/>
      <c r="CR10" s="743"/>
      <c r="CS10" s="744"/>
      <c r="CT10" s="744"/>
      <c r="CU10" s="744"/>
      <c r="CV10" s="745"/>
      <c r="CW10" s="743"/>
      <c r="CX10" s="744"/>
      <c r="CY10" s="744"/>
      <c r="CZ10" s="744"/>
      <c r="DA10" s="745"/>
      <c r="DB10" s="743"/>
      <c r="DC10" s="744"/>
      <c r="DD10" s="744"/>
      <c r="DE10" s="744"/>
      <c r="DF10" s="745"/>
      <c r="DG10" s="743"/>
      <c r="DH10" s="744"/>
      <c r="DI10" s="744"/>
      <c r="DJ10" s="744"/>
      <c r="DK10" s="745"/>
      <c r="DL10" s="743"/>
      <c r="DM10" s="744"/>
      <c r="DN10" s="744"/>
      <c r="DO10" s="744"/>
      <c r="DP10" s="745"/>
      <c r="DQ10" s="743"/>
      <c r="DR10" s="744"/>
      <c r="DS10" s="744"/>
      <c r="DT10" s="744"/>
      <c r="DU10" s="745"/>
      <c r="DV10" s="776"/>
      <c r="DW10" s="777"/>
      <c r="DX10" s="777"/>
      <c r="DY10" s="777"/>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72"/>
      <c r="AL11" s="773"/>
      <c r="AM11" s="773"/>
      <c r="AN11" s="773"/>
      <c r="AO11" s="773"/>
      <c r="AP11" s="773"/>
      <c r="AQ11" s="773"/>
      <c r="AR11" s="773"/>
      <c r="AS11" s="773"/>
      <c r="AT11" s="773"/>
      <c r="AU11" s="774"/>
      <c r="AV11" s="774"/>
      <c r="AW11" s="774"/>
      <c r="AX11" s="774"/>
      <c r="AY11" s="775"/>
      <c r="AZ11" s="232"/>
      <c r="BA11" s="232"/>
      <c r="BB11" s="232"/>
      <c r="BC11" s="232"/>
      <c r="BD11" s="232"/>
      <c r="BE11" s="233"/>
      <c r="BF11" s="233"/>
      <c r="BG11" s="233"/>
      <c r="BH11" s="233"/>
      <c r="BI11" s="233"/>
      <c r="BJ11" s="233"/>
      <c r="BK11" s="233"/>
      <c r="BL11" s="233"/>
      <c r="BM11" s="233"/>
      <c r="BN11" s="233"/>
      <c r="BO11" s="233"/>
      <c r="BP11" s="233"/>
      <c r="BQ11" s="238">
        <v>5</v>
      </c>
      <c r="BR11" s="239"/>
      <c r="BS11" s="776"/>
      <c r="BT11" s="777"/>
      <c r="BU11" s="777"/>
      <c r="BV11" s="777"/>
      <c r="BW11" s="777"/>
      <c r="BX11" s="777"/>
      <c r="BY11" s="777"/>
      <c r="BZ11" s="777"/>
      <c r="CA11" s="777"/>
      <c r="CB11" s="777"/>
      <c r="CC11" s="777"/>
      <c r="CD11" s="777"/>
      <c r="CE11" s="777"/>
      <c r="CF11" s="777"/>
      <c r="CG11" s="778"/>
      <c r="CH11" s="743"/>
      <c r="CI11" s="744"/>
      <c r="CJ11" s="744"/>
      <c r="CK11" s="744"/>
      <c r="CL11" s="745"/>
      <c r="CM11" s="743"/>
      <c r="CN11" s="744"/>
      <c r="CO11" s="744"/>
      <c r="CP11" s="744"/>
      <c r="CQ11" s="745"/>
      <c r="CR11" s="743"/>
      <c r="CS11" s="744"/>
      <c r="CT11" s="744"/>
      <c r="CU11" s="744"/>
      <c r="CV11" s="745"/>
      <c r="CW11" s="743"/>
      <c r="CX11" s="744"/>
      <c r="CY11" s="744"/>
      <c r="CZ11" s="744"/>
      <c r="DA11" s="745"/>
      <c r="DB11" s="743"/>
      <c r="DC11" s="744"/>
      <c r="DD11" s="744"/>
      <c r="DE11" s="744"/>
      <c r="DF11" s="745"/>
      <c r="DG11" s="743"/>
      <c r="DH11" s="744"/>
      <c r="DI11" s="744"/>
      <c r="DJ11" s="744"/>
      <c r="DK11" s="745"/>
      <c r="DL11" s="743"/>
      <c r="DM11" s="744"/>
      <c r="DN11" s="744"/>
      <c r="DO11" s="744"/>
      <c r="DP11" s="745"/>
      <c r="DQ11" s="743"/>
      <c r="DR11" s="744"/>
      <c r="DS11" s="744"/>
      <c r="DT11" s="744"/>
      <c r="DU11" s="745"/>
      <c r="DV11" s="776"/>
      <c r="DW11" s="777"/>
      <c r="DX11" s="777"/>
      <c r="DY11" s="777"/>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72"/>
      <c r="AL12" s="773"/>
      <c r="AM12" s="773"/>
      <c r="AN12" s="773"/>
      <c r="AO12" s="773"/>
      <c r="AP12" s="773"/>
      <c r="AQ12" s="773"/>
      <c r="AR12" s="773"/>
      <c r="AS12" s="773"/>
      <c r="AT12" s="773"/>
      <c r="AU12" s="774"/>
      <c r="AV12" s="774"/>
      <c r="AW12" s="774"/>
      <c r="AX12" s="774"/>
      <c r="AY12" s="775"/>
      <c r="AZ12" s="232"/>
      <c r="BA12" s="232"/>
      <c r="BB12" s="232"/>
      <c r="BC12" s="232"/>
      <c r="BD12" s="232"/>
      <c r="BE12" s="233"/>
      <c r="BF12" s="233"/>
      <c r="BG12" s="233"/>
      <c r="BH12" s="233"/>
      <c r="BI12" s="233"/>
      <c r="BJ12" s="233"/>
      <c r="BK12" s="233"/>
      <c r="BL12" s="233"/>
      <c r="BM12" s="233"/>
      <c r="BN12" s="233"/>
      <c r="BO12" s="233"/>
      <c r="BP12" s="233"/>
      <c r="BQ12" s="238">
        <v>6</v>
      </c>
      <c r="BR12" s="239"/>
      <c r="BS12" s="776"/>
      <c r="BT12" s="777"/>
      <c r="BU12" s="777"/>
      <c r="BV12" s="777"/>
      <c r="BW12" s="777"/>
      <c r="BX12" s="777"/>
      <c r="BY12" s="777"/>
      <c r="BZ12" s="777"/>
      <c r="CA12" s="777"/>
      <c r="CB12" s="777"/>
      <c r="CC12" s="777"/>
      <c r="CD12" s="777"/>
      <c r="CE12" s="777"/>
      <c r="CF12" s="777"/>
      <c r="CG12" s="778"/>
      <c r="CH12" s="743"/>
      <c r="CI12" s="744"/>
      <c r="CJ12" s="744"/>
      <c r="CK12" s="744"/>
      <c r="CL12" s="745"/>
      <c r="CM12" s="743"/>
      <c r="CN12" s="744"/>
      <c r="CO12" s="744"/>
      <c r="CP12" s="744"/>
      <c r="CQ12" s="745"/>
      <c r="CR12" s="743"/>
      <c r="CS12" s="744"/>
      <c r="CT12" s="744"/>
      <c r="CU12" s="744"/>
      <c r="CV12" s="745"/>
      <c r="CW12" s="743"/>
      <c r="CX12" s="744"/>
      <c r="CY12" s="744"/>
      <c r="CZ12" s="744"/>
      <c r="DA12" s="745"/>
      <c r="DB12" s="743"/>
      <c r="DC12" s="744"/>
      <c r="DD12" s="744"/>
      <c r="DE12" s="744"/>
      <c r="DF12" s="745"/>
      <c r="DG12" s="743"/>
      <c r="DH12" s="744"/>
      <c r="DI12" s="744"/>
      <c r="DJ12" s="744"/>
      <c r="DK12" s="745"/>
      <c r="DL12" s="743"/>
      <c r="DM12" s="744"/>
      <c r="DN12" s="744"/>
      <c r="DO12" s="744"/>
      <c r="DP12" s="745"/>
      <c r="DQ12" s="743"/>
      <c r="DR12" s="744"/>
      <c r="DS12" s="744"/>
      <c r="DT12" s="744"/>
      <c r="DU12" s="745"/>
      <c r="DV12" s="776"/>
      <c r="DW12" s="777"/>
      <c r="DX12" s="777"/>
      <c r="DY12" s="777"/>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72"/>
      <c r="AL13" s="773"/>
      <c r="AM13" s="773"/>
      <c r="AN13" s="773"/>
      <c r="AO13" s="773"/>
      <c r="AP13" s="773"/>
      <c r="AQ13" s="773"/>
      <c r="AR13" s="773"/>
      <c r="AS13" s="773"/>
      <c r="AT13" s="773"/>
      <c r="AU13" s="774"/>
      <c r="AV13" s="774"/>
      <c r="AW13" s="774"/>
      <c r="AX13" s="774"/>
      <c r="AY13" s="775"/>
      <c r="AZ13" s="232"/>
      <c r="BA13" s="232"/>
      <c r="BB13" s="232"/>
      <c r="BC13" s="232"/>
      <c r="BD13" s="232"/>
      <c r="BE13" s="233"/>
      <c r="BF13" s="233"/>
      <c r="BG13" s="233"/>
      <c r="BH13" s="233"/>
      <c r="BI13" s="233"/>
      <c r="BJ13" s="233"/>
      <c r="BK13" s="233"/>
      <c r="BL13" s="233"/>
      <c r="BM13" s="233"/>
      <c r="BN13" s="233"/>
      <c r="BO13" s="233"/>
      <c r="BP13" s="233"/>
      <c r="BQ13" s="238">
        <v>7</v>
      </c>
      <c r="BR13" s="239"/>
      <c r="BS13" s="776"/>
      <c r="BT13" s="777"/>
      <c r="BU13" s="777"/>
      <c r="BV13" s="777"/>
      <c r="BW13" s="777"/>
      <c r="BX13" s="777"/>
      <c r="BY13" s="777"/>
      <c r="BZ13" s="777"/>
      <c r="CA13" s="777"/>
      <c r="CB13" s="777"/>
      <c r="CC13" s="777"/>
      <c r="CD13" s="777"/>
      <c r="CE13" s="777"/>
      <c r="CF13" s="777"/>
      <c r="CG13" s="778"/>
      <c r="CH13" s="743"/>
      <c r="CI13" s="744"/>
      <c r="CJ13" s="744"/>
      <c r="CK13" s="744"/>
      <c r="CL13" s="745"/>
      <c r="CM13" s="743"/>
      <c r="CN13" s="744"/>
      <c r="CO13" s="744"/>
      <c r="CP13" s="744"/>
      <c r="CQ13" s="745"/>
      <c r="CR13" s="743"/>
      <c r="CS13" s="744"/>
      <c r="CT13" s="744"/>
      <c r="CU13" s="744"/>
      <c r="CV13" s="745"/>
      <c r="CW13" s="743"/>
      <c r="CX13" s="744"/>
      <c r="CY13" s="744"/>
      <c r="CZ13" s="744"/>
      <c r="DA13" s="745"/>
      <c r="DB13" s="743"/>
      <c r="DC13" s="744"/>
      <c r="DD13" s="744"/>
      <c r="DE13" s="744"/>
      <c r="DF13" s="745"/>
      <c r="DG13" s="743"/>
      <c r="DH13" s="744"/>
      <c r="DI13" s="744"/>
      <c r="DJ13" s="744"/>
      <c r="DK13" s="745"/>
      <c r="DL13" s="743"/>
      <c r="DM13" s="744"/>
      <c r="DN13" s="744"/>
      <c r="DO13" s="744"/>
      <c r="DP13" s="745"/>
      <c r="DQ13" s="743"/>
      <c r="DR13" s="744"/>
      <c r="DS13" s="744"/>
      <c r="DT13" s="744"/>
      <c r="DU13" s="745"/>
      <c r="DV13" s="776"/>
      <c r="DW13" s="777"/>
      <c r="DX13" s="777"/>
      <c r="DY13" s="777"/>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72"/>
      <c r="AL14" s="773"/>
      <c r="AM14" s="773"/>
      <c r="AN14" s="773"/>
      <c r="AO14" s="773"/>
      <c r="AP14" s="773"/>
      <c r="AQ14" s="773"/>
      <c r="AR14" s="773"/>
      <c r="AS14" s="773"/>
      <c r="AT14" s="773"/>
      <c r="AU14" s="774"/>
      <c r="AV14" s="774"/>
      <c r="AW14" s="774"/>
      <c r="AX14" s="774"/>
      <c r="AY14" s="775"/>
      <c r="AZ14" s="232"/>
      <c r="BA14" s="232"/>
      <c r="BB14" s="232"/>
      <c r="BC14" s="232"/>
      <c r="BD14" s="232"/>
      <c r="BE14" s="233"/>
      <c r="BF14" s="233"/>
      <c r="BG14" s="233"/>
      <c r="BH14" s="233"/>
      <c r="BI14" s="233"/>
      <c r="BJ14" s="233"/>
      <c r="BK14" s="233"/>
      <c r="BL14" s="233"/>
      <c r="BM14" s="233"/>
      <c r="BN14" s="233"/>
      <c r="BO14" s="233"/>
      <c r="BP14" s="233"/>
      <c r="BQ14" s="238">
        <v>8</v>
      </c>
      <c r="BR14" s="239"/>
      <c r="BS14" s="776"/>
      <c r="BT14" s="777"/>
      <c r="BU14" s="777"/>
      <c r="BV14" s="777"/>
      <c r="BW14" s="777"/>
      <c r="BX14" s="777"/>
      <c r="BY14" s="777"/>
      <c r="BZ14" s="777"/>
      <c r="CA14" s="777"/>
      <c r="CB14" s="777"/>
      <c r="CC14" s="777"/>
      <c r="CD14" s="777"/>
      <c r="CE14" s="777"/>
      <c r="CF14" s="777"/>
      <c r="CG14" s="778"/>
      <c r="CH14" s="743"/>
      <c r="CI14" s="744"/>
      <c r="CJ14" s="744"/>
      <c r="CK14" s="744"/>
      <c r="CL14" s="745"/>
      <c r="CM14" s="743"/>
      <c r="CN14" s="744"/>
      <c r="CO14" s="744"/>
      <c r="CP14" s="744"/>
      <c r="CQ14" s="745"/>
      <c r="CR14" s="743"/>
      <c r="CS14" s="744"/>
      <c r="CT14" s="744"/>
      <c r="CU14" s="744"/>
      <c r="CV14" s="745"/>
      <c r="CW14" s="743"/>
      <c r="CX14" s="744"/>
      <c r="CY14" s="744"/>
      <c r="CZ14" s="744"/>
      <c r="DA14" s="745"/>
      <c r="DB14" s="743"/>
      <c r="DC14" s="744"/>
      <c r="DD14" s="744"/>
      <c r="DE14" s="744"/>
      <c r="DF14" s="745"/>
      <c r="DG14" s="743"/>
      <c r="DH14" s="744"/>
      <c r="DI14" s="744"/>
      <c r="DJ14" s="744"/>
      <c r="DK14" s="745"/>
      <c r="DL14" s="743"/>
      <c r="DM14" s="744"/>
      <c r="DN14" s="744"/>
      <c r="DO14" s="744"/>
      <c r="DP14" s="745"/>
      <c r="DQ14" s="743"/>
      <c r="DR14" s="744"/>
      <c r="DS14" s="744"/>
      <c r="DT14" s="744"/>
      <c r="DU14" s="745"/>
      <c r="DV14" s="776"/>
      <c r="DW14" s="777"/>
      <c r="DX14" s="777"/>
      <c r="DY14" s="777"/>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72"/>
      <c r="AL15" s="773"/>
      <c r="AM15" s="773"/>
      <c r="AN15" s="773"/>
      <c r="AO15" s="773"/>
      <c r="AP15" s="773"/>
      <c r="AQ15" s="773"/>
      <c r="AR15" s="773"/>
      <c r="AS15" s="773"/>
      <c r="AT15" s="773"/>
      <c r="AU15" s="774"/>
      <c r="AV15" s="774"/>
      <c r="AW15" s="774"/>
      <c r="AX15" s="774"/>
      <c r="AY15" s="775"/>
      <c r="AZ15" s="232"/>
      <c r="BA15" s="232"/>
      <c r="BB15" s="232"/>
      <c r="BC15" s="232"/>
      <c r="BD15" s="232"/>
      <c r="BE15" s="233"/>
      <c r="BF15" s="233"/>
      <c r="BG15" s="233"/>
      <c r="BH15" s="233"/>
      <c r="BI15" s="233"/>
      <c r="BJ15" s="233"/>
      <c r="BK15" s="233"/>
      <c r="BL15" s="233"/>
      <c r="BM15" s="233"/>
      <c r="BN15" s="233"/>
      <c r="BO15" s="233"/>
      <c r="BP15" s="233"/>
      <c r="BQ15" s="238">
        <v>9</v>
      </c>
      <c r="BR15" s="239"/>
      <c r="BS15" s="776"/>
      <c r="BT15" s="777"/>
      <c r="BU15" s="777"/>
      <c r="BV15" s="777"/>
      <c r="BW15" s="777"/>
      <c r="BX15" s="777"/>
      <c r="BY15" s="777"/>
      <c r="BZ15" s="777"/>
      <c r="CA15" s="777"/>
      <c r="CB15" s="777"/>
      <c r="CC15" s="777"/>
      <c r="CD15" s="777"/>
      <c r="CE15" s="777"/>
      <c r="CF15" s="777"/>
      <c r="CG15" s="778"/>
      <c r="CH15" s="743"/>
      <c r="CI15" s="744"/>
      <c r="CJ15" s="744"/>
      <c r="CK15" s="744"/>
      <c r="CL15" s="745"/>
      <c r="CM15" s="743"/>
      <c r="CN15" s="744"/>
      <c r="CO15" s="744"/>
      <c r="CP15" s="744"/>
      <c r="CQ15" s="745"/>
      <c r="CR15" s="743"/>
      <c r="CS15" s="744"/>
      <c r="CT15" s="744"/>
      <c r="CU15" s="744"/>
      <c r="CV15" s="745"/>
      <c r="CW15" s="743"/>
      <c r="CX15" s="744"/>
      <c r="CY15" s="744"/>
      <c r="CZ15" s="744"/>
      <c r="DA15" s="745"/>
      <c r="DB15" s="743"/>
      <c r="DC15" s="744"/>
      <c r="DD15" s="744"/>
      <c r="DE15" s="744"/>
      <c r="DF15" s="745"/>
      <c r="DG15" s="743"/>
      <c r="DH15" s="744"/>
      <c r="DI15" s="744"/>
      <c r="DJ15" s="744"/>
      <c r="DK15" s="745"/>
      <c r="DL15" s="743"/>
      <c r="DM15" s="744"/>
      <c r="DN15" s="744"/>
      <c r="DO15" s="744"/>
      <c r="DP15" s="745"/>
      <c r="DQ15" s="743"/>
      <c r="DR15" s="744"/>
      <c r="DS15" s="744"/>
      <c r="DT15" s="744"/>
      <c r="DU15" s="745"/>
      <c r="DV15" s="776"/>
      <c r="DW15" s="777"/>
      <c r="DX15" s="777"/>
      <c r="DY15" s="777"/>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72"/>
      <c r="AL16" s="773"/>
      <c r="AM16" s="773"/>
      <c r="AN16" s="773"/>
      <c r="AO16" s="773"/>
      <c r="AP16" s="773"/>
      <c r="AQ16" s="773"/>
      <c r="AR16" s="773"/>
      <c r="AS16" s="773"/>
      <c r="AT16" s="773"/>
      <c r="AU16" s="774"/>
      <c r="AV16" s="774"/>
      <c r="AW16" s="774"/>
      <c r="AX16" s="774"/>
      <c r="AY16" s="775"/>
      <c r="AZ16" s="232"/>
      <c r="BA16" s="232"/>
      <c r="BB16" s="232"/>
      <c r="BC16" s="232"/>
      <c r="BD16" s="232"/>
      <c r="BE16" s="233"/>
      <c r="BF16" s="233"/>
      <c r="BG16" s="233"/>
      <c r="BH16" s="233"/>
      <c r="BI16" s="233"/>
      <c r="BJ16" s="233"/>
      <c r="BK16" s="233"/>
      <c r="BL16" s="233"/>
      <c r="BM16" s="233"/>
      <c r="BN16" s="233"/>
      <c r="BO16" s="233"/>
      <c r="BP16" s="233"/>
      <c r="BQ16" s="238">
        <v>10</v>
      </c>
      <c r="BR16" s="239"/>
      <c r="BS16" s="776"/>
      <c r="BT16" s="777"/>
      <c r="BU16" s="777"/>
      <c r="BV16" s="777"/>
      <c r="BW16" s="777"/>
      <c r="BX16" s="777"/>
      <c r="BY16" s="777"/>
      <c r="BZ16" s="777"/>
      <c r="CA16" s="777"/>
      <c r="CB16" s="777"/>
      <c r="CC16" s="777"/>
      <c r="CD16" s="777"/>
      <c r="CE16" s="777"/>
      <c r="CF16" s="777"/>
      <c r="CG16" s="778"/>
      <c r="CH16" s="743"/>
      <c r="CI16" s="744"/>
      <c r="CJ16" s="744"/>
      <c r="CK16" s="744"/>
      <c r="CL16" s="745"/>
      <c r="CM16" s="743"/>
      <c r="CN16" s="744"/>
      <c r="CO16" s="744"/>
      <c r="CP16" s="744"/>
      <c r="CQ16" s="745"/>
      <c r="CR16" s="743"/>
      <c r="CS16" s="744"/>
      <c r="CT16" s="744"/>
      <c r="CU16" s="744"/>
      <c r="CV16" s="745"/>
      <c r="CW16" s="743"/>
      <c r="CX16" s="744"/>
      <c r="CY16" s="744"/>
      <c r="CZ16" s="744"/>
      <c r="DA16" s="745"/>
      <c r="DB16" s="743"/>
      <c r="DC16" s="744"/>
      <c r="DD16" s="744"/>
      <c r="DE16" s="744"/>
      <c r="DF16" s="745"/>
      <c r="DG16" s="743"/>
      <c r="DH16" s="744"/>
      <c r="DI16" s="744"/>
      <c r="DJ16" s="744"/>
      <c r="DK16" s="745"/>
      <c r="DL16" s="743"/>
      <c r="DM16" s="744"/>
      <c r="DN16" s="744"/>
      <c r="DO16" s="744"/>
      <c r="DP16" s="745"/>
      <c r="DQ16" s="743"/>
      <c r="DR16" s="744"/>
      <c r="DS16" s="744"/>
      <c r="DT16" s="744"/>
      <c r="DU16" s="745"/>
      <c r="DV16" s="776"/>
      <c r="DW16" s="777"/>
      <c r="DX16" s="777"/>
      <c r="DY16" s="777"/>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72"/>
      <c r="AL17" s="773"/>
      <c r="AM17" s="773"/>
      <c r="AN17" s="773"/>
      <c r="AO17" s="773"/>
      <c r="AP17" s="773"/>
      <c r="AQ17" s="773"/>
      <c r="AR17" s="773"/>
      <c r="AS17" s="773"/>
      <c r="AT17" s="773"/>
      <c r="AU17" s="774"/>
      <c r="AV17" s="774"/>
      <c r="AW17" s="774"/>
      <c r="AX17" s="774"/>
      <c r="AY17" s="775"/>
      <c r="AZ17" s="232"/>
      <c r="BA17" s="232"/>
      <c r="BB17" s="232"/>
      <c r="BC17" s="232"/>
      <c r="BD17" s="232"/>
      <c r="BE17" s="233"/>
      <c r="BF17" s="233"/>
      <c r="BG17" s="233"/>
      <c r="BH17" s="233"/>
      <c r="BI17" s="233"/>
      <c r="BJ17" s="233"/>
      <c r="BK17" s="233"/>
      <c r="BL17" s="233"/>
      <c r="BM17" s="233"/>
      <c r="BN17" s="233"/>
      <c r="BO17" s="233"/>
      <c r="BP17" s="233"/>
      <c r="BQ17" s="238">
        <v>11</v>
      </c>
      <c r="BR17" s="239"/>
      <c r="BS17" s="776"/>
      <c r="BT17" s="777"/>
      <c r="BU17" s="777"/>
      <c r="BV17" s="777"/>
      <c r="BW17" s="777"/>
      <c r="BX17" s="777"/>
      <c r="BY17" s="777"/>
      <c r="BZ17" s="777"/>
      <c r="CA17" s="777"/>
      <c r="CB17" s="777"/>
      <c r="CC17" s="777"/>
      <c r="CD17" s="777"/>
      <c r="CE17" s="777"/>
      <c r="CF17" s="777"/>
      <c r="CG17" s="778"/>
      <c r="CH17" s="743"/>
      <c r="CI17" s="744"/>
      <c r="CJ17" s="744"/>
      <c r="CK17" s="744"/>
      <c r="CL17" s="745"/>
      <c r="CM17" s="743"/>
      <c r="CN17" s="744"/>
      <c r="CO17" s="744"/>
      <c r="CP17" s="744"/>
      <c r="CQ17" s="745"/>
      <c r="CR17" s="743"/>
      <c r="CS17" s="744"/>
      <c r="CT17" s="744"/>
      <c r="CU17" s="744"/>
      <c r="CV17" s="745"/>
      <c r="CW17" s="743"/>
      <c r="CX17" s="744"/>
      <c r="CY17" s="744"/>
      <c r="CZ17" s="744"/>
      <c r="DA17" s="745"/>
      <c r="DB17" s="743"/>
      <c r="DC17" s="744"/>
      <c r="DD17" s="744"/>
      <c r="DE17" s="744"/>
      <c r="DF17" s="745"/>
      <c r="DG17" s="743"/>
      <c r="DH17" s="744"/>
      <c r="DI17" s="744"/>
      <c r="DJ17" s="744"/>
      <c r="DK17" s="745"/>
      <c r="DL17" s="743"/>
      <c r="DM17" s="744"/>
      <c r="DN17" s="744"/>
      <c r="DO17" s="744"/>
      <c r="DP17" s="745"/>
      <c r="DQ17" s="743"/>
      <c r="DR17" s="744"/>
      <c r="DS17" s="744"/>
      <c r="DT17" s="744"/>
      <c r="DU17" s="745"/>
      <c r="DV17" s="776"/>
      <c r="DW17" s="777"/>
      <c r="DX17" s="777"/>
      <c r="DY17" s="777"/>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72"/>
      <c r="AL18" s="773"/>
      <c r="AM18" s="773"/>
      <c r="AN18" s="773"/>
      <c r="AO18" s="773"/>
      <c r="AP18" s="773"/>
      <c r="AQ18" s="773"/>
      <c r="AR18" s="773"/>
      <c r="AS18" s="773"/>
      <c r="AT18" s="773"/>
      <c r="AU18" s="774"/>
      <c r="AV18" s="774"/>
      <c r="AW18" s="774"/>
      <c r="AX18" s="774"/>
      <c r="AY18" s="775"/>
      <c r="AZ18" s="232"/>
      <c r="BA18" s="232"/>
      <c r="BB18" s="232"/>
      <c r="BC18" s="232"/>
      <c r="BD18" s="232"/>
      <c r="BE18" s="233"/>
      <c r="BF18" s="233"/>
      <c r="BG18" s="233"/>
      <c r="BH18" s="233"/>
      <c r="BI18" s="233"/>
      <c r="BJ18" s="233"/>
      <c r="BK18" s="233"/>
      <c r="BL18" s="233"/>
      <c r="BM18" s="233"/>
      <c r="BN18" s="233"/>
      <c r="BO18" s="233"/>
      <c r="BP18" s="233"/>
      <c r="BQ18" s="238">
        <v>12</v>
      </c>
      <c r="BR18" s="239"/>
      <c r="BS18" s="776"/>
      <c r="BT18" s="777"/>
      <c r="BU18" s="777"/>
      <c r="BV18" s="777"/>
      <c r="BW18" s="777"/>
      <c r="BX18" s="777"/>
      <c r="BY18" s="777"/>
      <c r="BZ18" s="777"/>
      <c r="CA18" s="777"/>
      <c r="CB18" s="777"/>
      <c r="CC18" s="777"/>
      <c r="CD18" s="777"/>
      <c r="CE18" s="777"/>
      <c r="CF18" s="777"/>
      <c r="CG18" s="778"/>
      <c r="CH18" s="743"/>
      <c r="CI18" s="744"/>
      <c r="CJ18" s="744"/>
      <c r="CK18" s="744"/>
      <c r="CL18" s="745"/>
      <c r="CM18" s="743"/>
      <c r="CN18" s="744"/>
      <c r="CO18" s="744"/>
      <c r="CP18" s="744"/>
      <c r="CQ18" s="745"/>
      <c r="CR18" s="743"/>
      <c r="CS18" s="744"/>
      <c r="CT18" s="744"/>
      <c r="CU18" s="744"/>
      <c r="CV18" s="745"/>
      <c r="CW18" s="743"/>
      <c r="CX18" s="744"/>
      <c r="CY18" s="744"/>
      <c r="CZ18" s="744"/>
      <c r="DA18" s="745"/>
      <c r="DB18" s="743"/>
      <c r="DC18" s="744"/>
      <c r="DD18" s="744"/>
      <c r="DE18" s="744"/>
      <c r="DF18" s="745"/>
      <c r="DG18" s="743"/>
      <c r="DH18" s="744"/>
      <c r="DI18" s="744"/>
      <c r="DJ18" s="744"/>
      <c r="DK18" s="745"/>
      <c r="DL18" s="743"/>
      <c r="DM18" s="744"/>
      <c r="DN18" s="744"/>
      <c r="DO18" s="744"/>
      <c r="DP18" s="745"/>
      <c r="DQ18" s="743"/>
      <c r="DR18" s="744"/>
      <c r="DS18" s="744"/>
      <c r="DT18" s="744"/>
      <c r="DU18" s="745"/>
      <c r="DV18" s="776"/>
      <c r="DW18" s="777"/>
      <c r="DX18" s="777"/>
      <c r="DY18" s="777"/>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72"/>
      <c r="AL19" s="773"/>
      <c r="AM19" s="773"/>
      <c r="AN19" s="773"/>
      <c r="AO19" s="773"/>
      <c r="AP19" s="773"/>
      <c r="AQ19" s="773"/>
      <c r="AR19" s="773"/>
      <c r="AS19" s="773"/>
      <c r="AT19" s="773"/>
      <c r="AU19" s="774"/>
      <c r="AV19" s="774"/>
      <c r="AW19" s="774"/>
      <c r="AX19" s="774"/>
      <c r="AY19" s="775"/>
      <c r="AZ19" s="232"/>
      <c r="BA19" s="232"/>
      <c r="BB19" s="232"/>
      <c r="BC19" s="232"/>
      <c r="BD19" s="232"/>
      <c r="BE19" s="233"/>
      <c r="BF19" s="233"/>
      <c r="BG19" s="233"/>
      <c r="BH19" s="233"/>
      <c r="BI19" s="233"/>
      <c r="BJ19" s="233"/>
      <c r="BK19" s="233"/>
      <c r="BL19" s="233"/>
      <c r="BM19" s="233"/>
      <c r="BN19" s="233"/>
      <c r="BO19" s="233"/>
      <c r="BP19" s="233"/>
      <c r="BQ19" s="238">
        <v>13</v>
      </c>
      <c r="BR19" s="239"/>
      <c r="BS19" s="776"/>
      <c r="BT19" s="777"/>
      <c r="BU19" s="777"/>
      <c r="BV19" s="777"/>
      <c r="BW19" s="777"/>
      <c r="BX19" s="777"/>
      <c r="BY19" s="777"/>
      <c r="BZ19" s="777"/>
      <c r="CA19" s="777"/>
      <c r="CB19" s="777"/>
      <c r="CC19" s="777"/>
      <c r="CD19" s="777"/>
      <c r="CE19" s="777"/>
      <c r="CF19" s="777"/>
      <c r="CG19" s="778"/>
      <c r="CH19" s="743"/>
      <c r="CI19" s="744"/>
      <c r="CJ19" s="744"/>
      <c r="CK19" s="744"/>
      <c r="CL19" s="745"/>
      <c r="CM19" s="743"/>
      <c r="CN19" s="744"/>
      <c r="CO19" s="744"/>
      <c r="CP19" s="744"/>
      <c r="CQ19" s="745"/>
      <c r="CR19" s="743"/>
      <c r="CS19" s="744"/>
      <c r="CT19" s="744"/>
      <c r="CU19" s="744"/>
      <c r="CV19" s="745"/>
      <c r="CW19" s="743"/>
      <c r="CX19" s="744"/>
      <c r="CY19" s="744"/>
      <c r="CZ19" s="744"/>
      <c r="DA19" s="745"/>
      <c r="DB19" s="743"/>
      <c r="DC19" s="744"/>
      <c r="DD19" s="744"/>
      <c r="DE19" s="744"/>
      <c r="DF19" s="745"/>
      <c r="DG19" s="743"/>
      <c r="DH19" s="744"/>
      <c r="DI19" s="744"/>
      <c r="DJ19" s="744"/>
      <c r="DK19" s="745"/>
      <c r="DL19" s="743"/>
      <c r="DM19" s="744"/>
      <c r="DN19" s="744"/>
      <c r="DO19" s="744"/>
      <c r="DP19" s="745"/>
      <c r="DQ19" s="743"/>
      <c r="DR19" s="744"/>
      <c r="DS19" s="744"/>
      <c r="DT19" s="744"/>
      <c r="DU19" s="745"/>
      <c r="DV19" s="776"/>
      <c r="DW19" s="777"/>
      <c r="DX19" s="777"/>
      <c r="DY19" s="777"/>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72"/>
      <c r="AL20" s="773"/>
      <c r="AM20" s="773"/>
      <c r="AN20" s="773"/>
      <c r="AO20" s="773"/>
      <c r="AP20" s="773"/>
      <c r="AQ20" s="773"/>
      <c r="AR20" s="773"/>
      <c r="AS20" s="773"/>
      <c r="AT20" s="773"/>
      <c r="AU20" s="774"/>
      <c r="AV20" s="774"/>
      <c r="AW20" s="774"/>
      <c r="AX20" s="774"/>
      <c r="AY20" s="775"/>
      <c r="AZ20" s="232"/>
      <c r="BA20" s="232"/>
      <c r="BB20" s="232"/>
      <c r="BC20" s="232"/>
      <c r="BD20" s="232"/>
      <c r="BE20" s="233"/>
      <c r="BF20" s="233"/>
      <c r="BG20" s="233"/>
      <c r="BH20" s="233"/>
      <c r="BI20" s="233"/>
      <c r="BJ20" s="233"/>
      <c r="BK20" s="233"/>
      <c r="BL20" s="233"/>
      <c r="BM20" s="233"/>
      <c r="BN20" s="233"/>
      <c r="BO20" s="233"/>
      <c r="BP20" s="233"/>
      <c r="BQ20" s="238">
        <v>14</v>
      </c>
      <c r="BR20" s="239"/>
      <c r="BS20" s="776"/>
      <c r="BT20" s="777"/>
      <c r="BU20" s="777"/>
      <c r="BV20" s="777"/>
      <c r="BW20" s="777"/>
      <c r="BX20" s="777"/>
      <c r="BY20" s="777"/>
      <c r="BZ20" s="777"/>
      <c r="CA20" s="777"/>
      <c r="CB20" s="777"/>
      <c r="CC20" s="777"/>
      <c r="CD20" s="777"/>
      <c r="CE20" s="777"/>
      <c r="CF20" s="777"/>
      <c r="CG20" s="778"/>
      <c r="CH20" s="743"/>
      <c r="CI20" s="744"/>
      <c r="CJ20" s="744"/>
      <c r="CK20" s="744"/>
      <c r="CL20" s="745"/>
      <c r="CM20" s="743"/>
      <c r="CN20" s="744"/>
      <c r="CO20" s="744"/>
      <c r="CP20" s="744"/>
      <c r="CQ20" s="745"/>
      <c r="CR20" s="743"/>
      <c r="CS20" s="744"/>
      <c r="CT20" s="744"/>
      <c r="CU20" s="744"/>
      <c r="CV20" s="745"/>
      <c r="CW20" s="743"/>
      <c r="CX20" s="744"/>
      <c r="CY20" s="744"/>
      <c r="CZ20" s="744"/>
      <c r="DA20" s="745"/>
      <c r="DB20" s="743"/>
      <c r="DC20" s="744"/>
      <c r="DD20" s="744"/>
      <c r="DE20" s="744"/>
      <c r="DF20" s="745"/>
      <c r="DG20" s="743"/>
      <c r="DH20" s="744"/>
      <c r="DI20" s="744"/>
      <c r="DJ20" s="744"/>
      <c r="DK20" s="745"/>
      <c r="DL20" s="743"/>
      <c r="DM20" s="744"/>
      <c r="DN20" s="744"/>
      <c r="DO20" s="744"/>
      <c r="DP20" s="745"/>
      <c r="DQ20" s="743"/>
      <c r="DR20" s="744"/>
      <c r="DS20" s="744"/>
      <c r="DT20" s="744"/>
      <c r="DU20" s="745"/>
      <c r="DV20" s="776"/>
      <c r="DW20" s="777"/>
      <c r="DX20" s="777"/>
      <c r="DY20" s="777"/>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72"/>
      <c r="AL21" s="773"/>
      <c r="AM21" s="773"/>
      <c r="AN21" s="773"/>
      <c r="AO21" s="773"/>
      <c r="AP21" s="773"/>
      <c r="AQ21" s="773"/>
      <c r="AR21" s="773"/>
      <c r="AS21" s="773"/>
      <c r="AT21" s="773"/>
      <c r="AU21" s="774"/>
      <c r="AV21" s="774"/>
      <c r="AW21" s="774"/>
      <c r="AX21" s="774"/>
      <c r="AY21" s="775"/>
      <c r="AZ21" s="232"/>
      <c r="BA21" s="232"/>
      <c r="BB21" s="232"/>
      <c r="BC21" s="232"/>
      <c r="BD21" s="232"/>
      <c r="BE21" s="233"/>
      <c r="BF21" s="233"/>
      <c r="BG21" s="233"/>
      <c r="BH21" s="233"/>
      <c r="BI21" s="233"/>
      <c r="BJ21" s="233"/>
      <c r="BK21" s="233"/>
      <c r="BL21" s="233"/>
      <c r="BM21" s="233"/>
      <c r="BN21" s="233"/>
      <c r="BO21" s="233"/>
      <c r="BP21" s="233"/>
      <c r="BQ21" s="238">
        <v>15</v>
      </c>
      <c r="BR21" s="239"/>
      <c r="BS21" s="776"/>
      <c r="BT21" s="777"/>
      <c r="BU21" s="777"/>
      <c r="BV21" s="777"/>
      <c r="BW21" s="777"/>
      <c r="BX21" s="777"/>
      <c r="BY21" s="777"/>
      <c r="BZ21" s="777"/>
      <c r="CA21" s="777"/>
      <c r="CB21" s="777"/>
      <c r="CC21" s="777"/>
      <c r="CD21" s="777"/>
      <c r="CE21" s="777"/>
      <c r="CF21" s="777"/>
      <c r="CG21" s="778"/>
      <c r="CH21" s="743"/>
      <c r="CI21" s="744"/>
      <c r="CJ21" s="744"/>
      <c r="CK21" s="744"/>
      <c r="CL21" s="745"/>
      <c r="CM21" s="743"/>
      <c r="CN21" s="744"/>
      <c r="CO21" s="744"/>
      <c r="CP21" s="744"/>
      <c r="CQ21" s="745"/>
      <c r="CR21" s="743"/>
      <c r="CS21" s="744"/>
      <c r="CT21" s="744"/>
      <c r="CU21" s="744"/>
      <c r="CV21" s="745"/>
      <c r="CW21" s="743"/>
      <c r="CX21" s="744"/>
      <c r="CY21" s="744"/>
      <c r="CZ21" s="744"/>
      <c r="DA21" s="745"/>
      <c r="DB21" s="743"/>
      <c r="DC21" s="744"/>
      <c r="DD21" s="744"/>
      <c r="DE21" s="744"/>
      <c r="DF21" s="745"/>
      <c r="DG21" s="743"/>
      <c r="DH21" s="744"/>
      <c r="DI21" s="744"/>
      <c r="DJ21" s="744"/>
      <c r="DK21" s="745"/>
      <c r="DL21" s="743"/>
      <c r="DM21" s="744"/>
      <c r="DN21" s="744"/>
      <c r="DO21" s="744"/>
      <c r="DP21" s="745"/>
      <c r="DQ21" s="743"/>
      <c r="DR21" s="744"/>
      <c r="DS21" s="744"/>
      <c r="DT21" s="744"/>
      <c r="DU21" s="745"/>
      <c r="DV21" s="776"/>
      <c r="DW21" s="777"/>
      <c r="DX21" s="777"/>
      <c r="DY21" s="777"/>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6"/>
      <c r="BT22" s="777"/>
      <c r="BU22" s="777"/>
      <c r="BV22" s="777"/>
      <c r="BW22" s="777"/>
      <c r="BX22" s="777"/>
      <c r="BY22" s="777"/>
      <c r="BZ22" s="777"/>
      <c r="CA22" s="777"/>
      <c r="CB22" s="777"/>
      <c r="CC22" s="777"/>
      <c r="CD22" s="777"/>
      <c r="CE22" s="777"/>
      <c r="CF22" s="777"/>
      <c r="CG22" s="778"/>
      <c r="CH22" s="743"/>
      <c r="CI22" s="744"/>
      <c r="CJ22" s="744"/>
      <c r="CK22" s="744"/>
      <c r="CL22" s="745"/>
      <c r="CM22" s="743"/>
      <c r="CN22" s="744"/>
      <c r="CO22" s="744"/>
      <c r="CP22" s="744"/>
      <c r="CQ22" s="745"/>
      <c r="CR22" s="743"/>
      <c r="CS22" s="744"/>
      <c r="CT22" s="744"/>
      <c r="CU22" s="744"/>
      <c r="CV22" s="745"/>
      <c r="CW22" s="743"/>
      <c r="CX22" s="744"/>
      <c r="CY22" s="744"/>
      <c r="CZ22" s="744"/>
      <c r="DA22" s="745"/>
      <c r="DB22" s="743"/>
      <c r="DC22" s="744"/>
      <c r="DD22" s="744"/>
      <c r="DE22" s="744"/>
      <c r="DF22" s="745"/>
      <c r="DG22" s="743"/>
      <c r="DH22" s="744"/>
      <c r="DI22" s="744"/>
      <c r="DJ22" s="744"/>
      <c r="DK22" s="745"/>
      <c r="DL22" s="743"/>
      <c r="DM22" s="744"/>
      <c r="DN22" s="744"/>
      <c r="DO22" s="744"/>
      <c r="DP22" s="745"/>
      <c r="DQ22" s="743"/>
      <c r="DR22" s="744"/>
      <c r="DS22" s="744"/>
      <c r="DT22" s="744"/>
      <c r="DU22" s="745"/>
      <c r="DV22" s="776"/>
      <c r="DW22" s="777"/>
      <c r="DX22" s="777"/>
      <c r="DY22" s="777"/>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8168</v>
      </c>
      <c r="R23" s="793"/>
      <c r="S23" s="793"/>
      <c r="T23" s="793"/>
      <c r="U23" s="793"/>
      <c r="V23" s="793">
        <v>7195</v>
      </c>
      <c r="W23" s="793"/>
      <c r="X23" s="793"/>
      <c r="Y23" s="793"/>
      <c r="Z23" s="793"/>
      <c r="AA23" s="793">
        <v>973</v>
      </c>
      <c r="AB23" s="793"/>
      <c r="AC23" s="793"/>
      <c r="AD23" s="793"/>
      <c r="AE23" s="794"/>
      <c r="AF23" s="795">
        <v>427</v>
      </c>
      <c r="AG23" s="793"/>
      <c r="AH23" s="793"/>
      <c r="AI23" s="793"/>
      <c r="AJ23" s="796"/>
      <c r="AK23" s="797"/>
      <c r="AL23" s="798"/>
      <c r="AM23" s="798"/>
      <c r="AN23" s="798"/>
      <c r="AO23" s="798"/>
      <c r="AP23" s="793">
        <v>4042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6"/>
      <c r="BT23" s="777"/>
      <c r="BU23" s="777"/>
      <c r="BV23" s="777"/>
      <c r="BW23" s="777"/>
      <c r="BX23" s="777"/>
      <c r="BY23" s="777"/>
      <c r="BZ23" s="777"/>
      <c r="CA23" s="777"/>
      <c r="CB23" s="777"/>
      <c r="CC23" s="777"/>
      <c r="CD23" s="777"/>
      <c r="CE23" s="777"/>
      <c r="CF23" s="777"/>
      <c r="CG23" s="778"/>
      <c r="CH23" s="743"/>
      <c r="CI23" s="744"/>
      <c r="CJ23" s="744"/>
      <c r="CK23" s="744"/>
      <c r="CL23" s="745"/>
      <c r="CM23" s="743"/>
      <c r="CN23" s="744"/>
      <c r="CO23" s="744"/>
      <c r="CP23" s="744"/>
      <c r="CQ23" s="745"/>
      <c r="CR23" s="743"/>
      <c r="CS23" s="744"/>
      <c r="CT23" s="744"/>
      <c r="CU23" s="744"/>
      <c r="CV23" s="745"/>
      <c r="CW23" s="743"/>
      <c r="CX23" s="744"/>
      <c r="CY23" s="744"/>
      <c r="CZ23" s="744"/>
      <c r="DA23" s="745"/>
      <c r="DB23" s="743"/>
      <c r="DC23" s="744"/>
      <c r="DD23" s="744"/>
      <c r="DE23" s="744"/>
      <c r="DF23" s="745"/>
      <c r="DG23" s="743"/>
      <c r="DH23" s="744"/>
      <c r="DI23" s="744"/>
      <c r="DJ23" s="744"/>
      <c r="DK23" s="745"/>
      <c r="DL23" s="743"/>
      <c r="DM23" s="744"/>
      <c r="DN23" s="744"/>
      <c r="DO23" s="744"/>
      <c r="DP23" s="745"/>
      <c r="DQ23" s="743"/>
      <c r="DR23" s="744"/>
      <c r="DS23" s="744"/>
      <c r="DT23" s="744"/>
      <c r="DU23" s="745"/>
      <c r="DV23" s="776"/>
      <c r="DW23" s="777"/>
      <c r="DX23" s="777"/>
      <c r="DY23" s="777"/>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6"/>
      <c r="BT24" s="777"/>
      <c r="BU24" s="777"/>
      <c r="BV24" s="777"/>
      <c r="BW24" s="777"/>
      <c r="BX24" s="777"/>
      <c r="BY24" s="777"/>
      <c r="BZ24" s="777"/>
      <c r="CA24" s="777"/>
      <c r="CB24" s="777"/>
      <c r="CC24" s="777"/>
      <c r="CD24" s="777"/>
      <c r="CE24" s="777"/>
      <c r="CF24" s="777"/>
      <c r="CG24" s="778"/>
      <c r="CH24" s="743"/>
      <c r="CI24" s="744"/>
      <c r="CJ24" s="744"/>
      <c r="CK24" s="744"/>
      <c r="CL24" s="745"/>
      <c r="CM24" s="743"/>
      <c r="CN24" s="744"/>
      <c r="CO24" s="744"/>
      <c r="CP24" s="744"/>
      <c r="CQ24" s="745"/>
      <c r="CR24" s="743"/>
      <c r="CS24" s="744"/>
      <c r="CT24" s="744"/>
      <c r="CU24" s="744"/>
      <c r="CV24" s="745"/>
      <c r="CW24" s="743"/>
      <c r="CX24" s="744"/>
      <c r="CY24" s="744"/>
      <c r="CZ24" s="744"/>
      <c r="DA24" s="745"/>
      <c r="DB24" s="743"/>
      <c r="DC24" s="744"/>
      <c r="DD24" s="744"/>
      <c r="DE24" s="744"/>
      <c r="DF24" s="745"/>
      <c r="DG24" s="743"/>
      <c r="DH24" s="744"/>
      <c r="DI24" s="744"/>
      <c r="DJ24" s="744"/>
      <c r="DK24" s="745"/>
      <c r="DL24" s="743"/>
      <c r="DM24" s="744"/>
      <c r="DN24" s="744"/>
      <c r="DO24" s="744"/>
      <c r="DP24" s="745"/>
      <c r="DQ24" s="743"/>
      <c r="DR24" s="744"/>
      <c r="DS24" s="744"/>
      <c r="DT24" s="744"/>
      <c r="DU24" s="745"/>
      <c r="DV24" s="776"/>
      <c r="DW24" s="777"/>
      <c r="DX24" s="777"/>
      <c r="DY24" s="777"/>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6"/>
      <c r="BT25" s="777"/>
      <c r="BU25" s="777"/>
      <c r="BV25" s="777"/>
      <c r="BW25" s="777"/>
      <c r="BX25" s="777"/>
      <c r="BY25" s="777"/>
      <c r="BZ25" s="777"/>
      <c r="CA25" s="777"/>
      <c r="CB25" s="777"/>
      <c r="CC25" s="777"/>
      <c r="CD25" s="777"/>
      <c r="CE25" s="777"/>
      <c r="CF25" s="777"/>
      <c r="CG25" s="778"/>
      <c r="CH25" s="743"/>
      <c r="CI25" s="744"/>
      <c r="CJ25" s="744"/>
      <c r="CK25" s="744"/>
      <c r="CL25" s="745"/>
      <c r="CM25" s="743"/>
      <c r="CN25" s="744"/>
      <c r="CO25" s="744"/>
      <c r="CP25" s="744"/>
      <c r="CQ25" s="745"/>
      <c r="CR25" s="743"/>
      <c r="CS25" s="744"/>
      <c r="CT25" s="744"/>
      <c r="CU25" s="744"/>
      <c r="CV25" s="745"/>
      <c r="CW25" s="743"/>
      <c r="CX25" s="744"/>
      <c r="CY25" s="744"/>
      <c r="CZ25" s="744"/>
      <c r="DA25" s="745"/>
      <c r="DB25" s="743"/>
      <c r="DC25" s="744"/>
      <c r="DD25" s="744"/>
      <c r="DE25" s="744"/>
      <c r="DF25" s="745"/>
      <c r="DG25" s="743"/>
      <c r="DH25" s="744"/>
      <c r="DI25" s="744"/>
      <c r="DJ25" s="744"/>
      <c r="DK25" s="745"/>
      <c r="DL25" s="743"/>
      <c r="DM25" s="744"/>
      <c r="DN25" s="744"/>
      <c r="DO25" s="744"/>
      <c r="DP25" s="745"/>
      <c r="DQ25" s="743"/>
      <c r="DR25" s="744"/>
      <c r="DS25" s="744"/>
      <c r="DT25" s="744"/>
      <c r="DU25" s="745"/>
      <c r="DV25" s="776"/>
      <c r="DW25" s="777"/>
      <c r="DX25" s="777"/>
      <c r="DY25" s="777"/>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6"/>
      <c r="BT26" s="777"/>
      <c r="BU26" s="777"/>
      <c r="BV26" s="777"/>
      <c r="BW26" s="777"/>
      <c r="BX26" s="777"/>
      <c r="BY26" s="777"/>
      <c r="BZ26" s="777"/>
      <c r="CA26" s="777"/>
      <c r="CB26" s="777"/>
      <c r="CC26" s="777"/>
      <c r="CD26" s="777"/>
      <c r="CE26" s="777"/>
      <c r="CF26" s="777"/>
      <c r="CG26" s="778"/>
      <c r="CH26" s="743"/>
      <c r="CI26" s="744"/>
      <c r="CJ26" s="744"/>
      <c r="CK26" s="744"/>
      <c r="CL26" s="745"/>
      <c r="CM26" s="743"/>
      <c r="CN26" s="744"/>
      <c r="CO26" s="744"/>
      <c r="CP26" s="744"/>
      <c r="CQ26" s="745"/>
      <c r="CR26" s="743"/>
      <c r="CS26" s="744"/>
      <c r="CT26" s="744"/>
      <c r="CU26" s="744"/>
      <c r="CV26" s="745"/>
      <c r="CW26" s="743"/>
      <c r="CX26" s="744"/>
      <c r="CY26" s="744"/>
      <c r="CZ26" s="744"/>
      <c r="DA26" s="745"/>
      <c r="DB26" s="743"/>
      <c r="DC26" s="744"/>
      <c r="DD26" s="744"/>
      <c r="DE26" s="744"/>
      <c r="DF26" s="745"/>
      <c r="DG26" s="743"/>
      <c r="DH26" s="744"/>
      <c r="DI26" s="744"/>
      <c r="DJ26" s="744"/>
      <c r="DK26" s="745"/>
      <c r="DL26" s="743"/>
      <c r="DM26" s="744"/>
      <c r="DN26" s="744"/>
      <c r="DO26" s="744"/>
      <c r="DP26" s="745"/>
      <c r="DQ26" s="743"/>
      <c r="DR26" s="744"/>
      <c r="DS26" s="744"/>
      <c r="DT26" s="744"/>
      <c r="DU26" s="745"/>
      <c r="DV26" s="776"/>
      <c r="DW26" s="777"/>
      <c r="DX26" s="777"/>
      <c r="DY26" s="777"/>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6"/>
      <c r="BT27" s="777"/>
      <c r="BU27" s="777"/>
      <c r="BV27" s="777"/>
      <c r="BW27" s="777"/>
      <c r="BX27" s="777"/>
      <c r="BY27" s="777"/>
      <c r="BZ27" s="777"/>
      <c r="CA27" s="777"/>
      <c r="CB27" s="777"/>
      <c r="CC27" s="777"/>
      <c r="CD27" s="777"/>
      <c r="CE27" s="777"/>
      <c r="CF27" s="777"/>
      <c r="CG27" s="778"/>
      <c r="CH27" s="743"/>
      <c r="CI27" s="744"/>
      <c r="CJ27" s="744"/>
      <c r="CK27" s="744"/>
      <c r="CL27" s="745"/>
      <c r="CM27" s="743"/>
      <c r="CN27" s="744"/>
      <c r="CO27" s="744"/>
      <c r="CP27" s="744"/>
      <c r="CQ27" s="745"/>
      <c r="CR27" s="743"/>
      <c r="CS27" s="744"/>
      <c r="CT27" s="744"/>
      <c r="CU27" s="744"/>
      <c r="CV27" s="745"/>
      <c r="CW27" s="743"/>
      <c r="CX27" s="744"/>
      <c r="CY27" s="744"/>
      <c r="CZ27" s="744"/>
      <c r="DA27" s="745"/>
      <c r="DB27" s="743"/>
      <c r="DC27" s="744"/>
      <c r="DD27" s="744"/>
      <c r="DE27" s="744"/>
      <c r="DF27" s="745"/>
      <c r="DG27" s="743"/>
      <c r="DH27" s="744"/>
      <c r="DI27" s="744"/>
      <c r="DJ27" s="744"/>
      <c r="DK27" s="745"/>
      <c r="DL27" s="743"/>
      <c r="DM27" s="744"/>
      <c r="DN27" s="744"/>
      <c r="DO27" s="744"/>
      <c r="DP27" s="745"/>
      <c r="DQ27" s="743"/>
      <c r="DR27" s="744"/>
      <c r="DS27" s="744"/>
      <c r="DT27" s="744"/>
      <c r="DU27" s="745"/>
      <c r="DV27" s="776"/>
      <c r="DW27" s="777"/>
      <c r="DX27" s="777"/>
      <c r="DY27" s="777"/>
      <c r="DZ27" s="779"/>
      <c r="EA27" s="230"/>
    </row>
    <row r="28" spans="1:131" ht="26.25" customHeight="1" thickTop="1" x14ac:dyDescent="0.2">
      <c r="A28" s="242">
        <v>1</v>
      </c>
      <c r="B28" s="752" t="s">
        <v>388</v>
      </c>
      <c r="C28" s="753"/>
      <c r="D28" s="753"/>
      <c r="E28" s="753"/>
      <c r="F28" s="753"/>
      <c r="G28" s="753"/>
      <c r="H28" s="753"/>
      <c r="I28" s="753"/>
      <c r="J28" s="753"/>
      <c r="K28" s="753"/>
      <c r="L28" s="753"/>
      <c r="M28" s="753"/>
      <c r="N28" s="753"/>
      <c r="O28" s="753"/>
      <c r="P28" s="754"/>
      <c r="Q28" s="822">
        <v>1285</v>
      </c>
      <c r="R28" s="823"/>
      <c r="S28" s="823"/>
      <c r="T28" s="823"/>
      <c r="U28" s="823"/>
      <c r="V28" s="823">
        <v>1270</v>
      </c>
      <c r="W28" s="823"/>
      <c r="X28" s="823"/>
      <c r="Y28" s="823"/>
      <c r="Z28" s="823"/>
      <c r="AA28" s="823">
        <v>15</v>
      </c>
      <c r="AB28" s="823"/>
      <c r="AC28" s="823"/>
      <c r="AD28" s="823"/>
      <c r="AE28" s="824"/>
      <c r="AF28" s="825">
        <v>15</v>
      </c>
      <c r="AG28" s="823"/>
      <c r="AH28" s="823"/>
      <c r="AI28" s="823"/>
      <c r="AJ28" s="826"/>
      <c r="AK28" s="827">
        <v>86</v>
      </c>
      <c r="AL28" s="828"/>
      <c r="AM28" s="828"/>
      <c r="AN28" s="828"/>
      <c r="AO28" s="828"/>
      <c r="AP28" s="828"/>
      <c r="AQ28" s="828"/>
      <c r="AR28" s="828"/>
      <c r="AS28" s="828"/>
      <c r="AT28" s="828"/>
      <c r="AU28" s="828">
        <v>86</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6"/>
      <c r="BT28" s="777"/>
      <c r="BU28" s="777"/>
      <c r="BV28" s="777"/>
      <c r="BW28" s="777"/>
      <c r="BX28" s="777"/>
      <c r="BY28" s="777"/>
      <c r="BZ28" s="777"/>
      <c r="CA28" s="777"/>
      <c r="CB28" s="777"/>
      <c r="CC28" s="777"/>
      <c r="CD28" s="777"/>
      <c r="CE28" s="777"/>
      <c r="CF28" s="777"/>
      <c r="CG28" s="778"/>
      <c r="CH28" s="743"/>
      <c r="CI28" s="744"/>
      <c r="CJ28" s="744"/>
      <c r="CK28" s="744"/>
      <c r="CL28" s="745"/>
      <c r="CM28" s="743"/>
      <c r="CN28" s="744"/>
      <c r="CO28" s="744"/>
      <c r="CP28" s="744"/>
      <c r="CQ28" s="745"/>
      <c r="CR28" s="743"/>
      <c r="CS28" s="744"/>
      <c r="CT28" s="744"/>
      <c r="CU28" s="744"/>
      <c r="CV28" s="745"/>
      <c r="CW28" s="743"/>
      <c r="CX28" s="744"/>
      <c r="CY28" s="744"/>
      <c r="CZ28" s="744"/>
      <c r="DA28" s="745"/>
      <c r="DB28" s="743"/>
      <c r="DC28" s="744"/>
      <c r="DD28" s="744"/>
      <c r="DE28" s="744"/>
      <c r="DF28" s="745"/>
      <c r="DG28" s="743"/>
      <c r="DH28" s="744"/>
      <c r="DI28" s="744"/>
      <c r="DJ28" s="744"/>
      <c r="DK28" s="745"/>
      <c r="DL28" s="743"/>
      <c r="DM28" s="744"/>
      <c r="DN28" s="744"/>
      <c r="DO28" s="744"/>
      <c r="DP28" s="745"/>
      <c r="DQ28" s="743"/>
      <c r="DR28" s="744"/>
      <c r="DS28" s="744"/>
      <c r="DT28" s="744"/>
      <c r="DU28" s="745"/>
      <c r="DV28" s="776"/>
      <c r="DW28" s="777"/>
      <c r="DX28" s="777"/>
      <c r="DY28" s="777"/>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1049</v>
      </c>
      <c r="R29" s="784"/>
      <c r="S29" s="784"/>
      <c r="T29" s="784"/>
      <c r="U29" s="784"/>
      <c r="V29" s="784">
        <v>995</v>
      </c>
      <c r="W29" s="784"/>
      <c r="X29" s="784"/>
      <c r="Y29" s="784"/>
      <c r="Z29" s="784"/>
      <c r="AA29" s="784">
        <v>54</v>
      </c>
      <c r="AB29" s="784"/>
      <c r="AC29" s="784"/>
      <c r="AD29" s="784"/>
      <c r="AE29" s="785"/>
      <c r="AF29" s="786">
        <v>54</v>
      </c>
      <c r="AG29" s="787"/>
      <c r="AH29" s="787"/>
      <c r="AI29" s="787"/>
      <c r="AJ29" s="788"/>
      <c r="AK29" s="834">
        <v>171</v>
      </c>
      <c r="AL29" s="830"/>
      <c r="AM29" s="830"/>
      <c r="AN29" s="830"/>
      <c r="AO29" s="830"/>
      <c r="AP29" s="830"/>
      <c r="AQ29" s="830"/>
      <c r="AR29" s="830"/>
      <c r="AS29" s="830"/>
      <c r="AT29" s="830"/>
      <c r="AU29" s="830">
        <v>171</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6"/>
      <c r="BT29" s="777"/>
      <c r="BU29" s="777"/>
      <c r="BV29" s="777"/>
      <c r="BW29" s="777"/>
      <c r="BX29" s="777"/>
      <c r="BY29" s="777"/>
      <c r="BZ29" s="777"/>
      <c r="CA29" s="777"/>
      <c r="CB29" s="777"/>
      <c r="CC29" s="777"/>
      <c r="CD29" s="777"/>
      <c r="CE29" s="777"/>
      <c r="CF29" s="777"/>
      <c r="CG29" s="778"/>
      <c r="CH29" s="743"/>
      <c r="CI29" s="744"/>
      <c r="CJ29" s="744"/>
      <c r="CK29" s="744"/>
      <c r="CL29" s="745"/>
      <c r="CM29" s="743"/>
      <c r="CN29" s="744"/>
      <c r="CO29" s="744"/>
      <c r="CP29" s="744"/>
      <c r="CQ29" s="745"/>
      <c r="CR29" s="743"/>
      <c r="CS29" s="744"/>
      <c r="CT29" s="744"/>
      <c r="CU29" s="744"/>
      <c r="CV29" s="745"/>
      <c r="CW29" s="743"/>
      <c r="CX29" s="744"/>
      <c r="CY29" s="744"/>
      <c r="CZ29" s="744"/>
      <c r="DA29" s="745"/>
      <c r="DB29" s="743"/>
      <c r="DC29" s="744"/>
      <c r="DD29" s="744"/>
      <c r="DE29" s="744"/>
      <c r="DF29" s="745"/>
      <c r="DG29" s="743"/>
      <c r="DH29" s="744"/>
      <c r="DI29" s="744"/>
      <c r="DJ29" s="744"/>
      <c r="DK29" s="745"/>
      <c r="DL29" s="743"/>
      <c r="DM29" s="744"/>
      <c r="DN29" s="744"/>
      <c r="DO29" s="744"/>
      <c r="DP29" s="745"/>
      <c r="DQ29" s="743"/>
      <c r="DR29" s="744"/>
      <c r="DS29" s="744"/>
      <c r="DT29" s="744"/>
      <c r="DU29" s="745"/>
      <c r="DV29" s="776"/>
      <c r="DW29" s="777"/>
      <c r="DX29" s="777"/>
      <c r="DY29" s="777"/>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155</v>
      </c>
      <c r="R30" s="784"/>
      <c r="S30" s="784"/>
      <c r="T30" s="784"/>
      <c r="U30" s="784"/>
      <c r="V30" s="784">
        <v>154</v>
      </c>
      <c r="W30" s="784"/>
      <c r="X30" s="784"/>
      <c r="Y30" s="784"/>
      <c r="Z30" s="784"/>
      <c r="AA30" s="784">
        <v>1</v>
      </c>
      <c r="AB30" s="784"/>
      <c r="AC30" s="784"/>
      <c r="AD30" s="784"/>
      <c r="AE30" s="785"/>
      <c r="AF30" s="786">
        <v>1</v>
      </c>
      <c r="AG30" s="787"/>
      <c r="AH30" s="787"/>
      <c r="AI30" s="787"/>
      <c r="AJ30" s="788"/>
      <c r="AK30" s="834">
        <v>38</v>
      </c>
      <c r="AL30" s="830"/>
      <c r="AM30" s="830"/>
      <c r="AN30" s="830"/>
      <c r="AO30" s="830"/>
      <c r="AP30" s="830"/>
      <c r="AQ30" s="830"/>
      <c r="AR30" s="830"/>
      <c r="AS30" s="830"/>
      <c r="AT30" s="830"/>
      <c r="AU30" s="830">
        <v>38</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6"/>
      <c r="BT30" s="777"/>
      <c r="BU30" s="777"/>
      <c r="BV30" s="777"/>
      <c r="BW30" s="777"/>
      <c r="BX30" s="777"/>
      <c r="BY30" s="777"/>
      <c r="BZ30" s="777"/>
      <c r="CA30" s="777"/>
      <c r="CB30" s="777"/>
      <c r="CC30" s="777"/>
      <c r="CD30" s="777"/>
      <c r="CE30" s="777"/>
      <c r="CF30" s="777"/>
      <c r="CG30" s="778"/>
      <c r="CH30" s="743"/>
      <c r="CI30" s="744"/>
      <c r="CJ30" s="744"/>
      <c r="CK30" s="744"/>
      <c r="CL30" s="745"/>
      <c r="CM30" s="743"/>
      <c r="CN30" s="744"/>
      <c r="CO30" s="744"/>
      <c r="CP30" s="744"/>
      <c r="CQ30" s="745"/>
      <c r="CR30" s="743"/>
      <c r="CS30" s="744"/>
      <c r="CT30" s="744"/>
      <c r="CU30" s="744"/>
      <c r="CV30" s="745"/>
      <c r="CW30" s="743"/>
      <c r="CX30" s="744"/>
      <c r="CY30" s="744"/>
      <c r="CZ30" s="744"/>
      <c r="DA30" s="745"/>
      <c r="DB30" s="743"/>
      <c r="DC30" s="744"/>
      <c r="DD30" s="744"/>
      <c r="DE30" s="744"/>
      <c r="DF30" s="745"/>
      <c r="DG30" s="743"/>
      <c r="DH30" s="744"/>
      <c r="DI30" s="744"/>
      <c r="DJ30" s="744"/>
      <c r="DK30" s="745"/>
      <c r="DL30" s="743"/>
      <c r="DM30" s="744"/>
      <c r="DN30" s="744"/>
      <c r="DO30" s="744"/>
      <c r="DP30" s="745"/>
      <c r="DQ30" s="743"/>
      <c r="DR30" s="744"/>
      <c r="DS30" s="744"/>
      <c r="DT30" s="744"/>
      <c r="DU30" s="745"/>
      <c r="DV30" s="776"/>
      <c r="DW30" s="777"/>
      <c r="DX30" s="777"/>
      <c r="DY30" s="777"/>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512</v>
      </c>
      <c r="R31" s="784"/>
      <c r="S31" s="784"/>
      <c r="T31" s="784"/>
      <c r="U31" s="784"/>
      <c r="V31" s="784">
        <v>469</v>
      </c>
      <c r="W31" s="784"/>
      <c r="X31" s="784"/>
      <c r="Y31" s="784"/>
      <c r="Z31" s="784"/>
      <c r="AA31" s="784">
        <v>43</v>
      </c>
      <c r="AB31" s="784"/>
      <c r="AC31" s="784"/>
      <c r="AD31" s="784"/>
      <c r="AE31" s="785"/>
      <c r="AF31" s="786">
        <v>43</v>
      </c>
      <c r="AG31" s="787"/>
      <c r="AH31" s="787"/>
      <c r="AI31" s="787"/>
      <c r="AJ31" s="788"/>
      <c r="AK31" s="834">
        <v>287</v>
      </c>
      <c r="AL31" s="830"/>
      <c r="AM31" s="830"/>
      <c r="AN31" s="830"/>
      <c r="AO31" s="830"/>
      <c r="AP31" s="830"/>
      <c r="AQ31" s="830"/>
      <c r="AR31" s="830"/>
      <c r="AS31" s="830"/>
      <c r="AT31" s="830"/>
      <c r="AU31" s="830">
        <v>287</v>
      </c>
      <c r="AV31" s="830"/>
      <c r="AW31" s="830"/>
      <c r="AX31" s="830"/>
      <c r="AY31" s="830"/>
      <c r="AZ31" s="831"/>
      <c r="BA31" s="831"/>
      <c r="BB31" s="831"/>
      <c r="BC31" s="831"/>
      <c r="BD31" s="831"/>
      <c r="BE31" s="832" t="s">
        <v>392</v>
      </c>
      <c r="BF31" s="832"/>
      <c r="BG31" s="832"/>
      <c r="BH31" s="832"/>
      <c r="BI31" s="833"/>
      <c r="BJ31" s="232"/>
      <c r="BK31" s="232"/>
      <c r="BL31" s="232"/>
      <c r="BM31" s="232"/>
      <c r="BN31" s="232"/>
      <c r="BO31" s="241"/>
      <c r="BP31" s="241"/>
      <c r="BQ31" s="238">
        <v>25</v>
      </c>
      <c r="BR31" s="239"/>
      <c r="BS31" s="776"/>
      <c r="BT31" s="777"/>
      <c r="BU31" s="777"/>
      <c r="BV31" s="777"/>
      <c r="BW31" s="777"/>
      <c r="BX31" s="777"/>
      <c r="BY31" s="777"/>
      <c r="BZ31" s="777"/>
      <c r="CA31" s="777"/>
      <c r="CB31" s="777"/>
      <c r="CC31" s="777"/>
      <c r="CD31" s="777"/>
      <c r="CE31" s="777"/>
      <c r="CF31" s="777"/>
      <c r="CG31" s="778"/>
      <c r="CH31" s="743"/>
      <c r="CI31" s="744"/>
      <c r="CJ31" s="744"/>
      <c r="CK31" s="744"/>
      <c r="CL31" s="745"/>
      <c r="CM31" s="743"/>
      <c r="CN31" s="744"/>
      <c r="CO31" s="744"/>
      <c r="CP31" s="744"/>
      <c r="CQ31" s="745"/>
      <c r="CR31" s="743"/>
      <c r="CS31" s="744"/>
      <c r="CT31" s="744"/>
      <c r="CU31" s="744"/>
      <c r="CV31" s="745"/>
      <c r="CW31" s="743"/>
      <c r="CX31" s="744"/>
      <c r="CY31" s="744"/>
      <c r="CZ31" s="744"/>
      <c r="DA31" s="745"/>
      <c r="DB31" s="743"/>
      <c r="DC31" s="744"/>
      <c r="DD31" s="744"/>
      <c r="DE31" s="744"/>
      <c r="DF31" s="745"/>
      <c r="DG31" s="743"/>
      <c r="DH31" s="744"/>
      <c r="DI31" s="744"/>
      <c r="DJ31" s="744"/>
      <c r="DK31" s="745"/>
      <c r="DL31" s="743"/>
      <c r="DM31" s="744"/>
      <c r="DN31" s="744"/>
      <c r="DO31" s="744"/>
      <c r="DP31" s="745"/>
      <c r="DQ31" s="743"/>
      <c r="DR31" s="744"/>
      <c r="DS31" s="744"/>
      <c r="DT31" s="744"/>
      <c r="DU31" s="745"/>
      <c r="DV31" s="776"/>
      <c r="DW31" s="777"/>
      <c r="DX31" s="777"/>
      <c r="DY31" s="777"/>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6"/>
      <c r="BT32" s="777"/>
      <c r="BU32" s="777"/>
      <c r="BV32" s="777"/>
      <c r="BW32" s="777"/>
      <c r="BX32" s="777"/>
      <c r="BY32" s="777"/>
      <c r="BZ32" s="777"/>
      <c r="CA32" s="777"/>
      <c r="CB32" s="777"/>
      <c r="CC32" s="777"/>
      <c r="CD32" s="777"/>
      <c r="CE32" s="777"/>
      <c r="CF32" s="777"/>
      <c r="CG32" s="778"/>
      <c r="CH32" s="743"/>
      <c r="CI32" s="744"/>
      <c r="CJ32" s="744"/>
      <c r="CK32" s="744"/>
      <c r="CL32" s="745"/>
      <c r="CM32" s="743"/>
      <c r="CN32" s="744"/>
      <c r="CO32" s="744"/>
      <c r="CP32" s="744"/>
      <c r="CQ32" s="745"/>
      <c r="CR32" s="743"/>
      <c r="CS32" s="744"/>
      <c r="CT32" s="744"/>
      <c r="CU32" s="744"/>
      <c r="CV32" s="745"/>
      <c r="CW32" s="743"/>
      <c r="CX32" s="744"/>
      <c r="CY32" s="744"/>
      <c r="CZ32" s="744"/>
      <c r="DA32" s="745"/>
      <c r="DB32" s="743"/>
      <c r="DC32" s="744"/>
      <c r="DD32" s="744"/>
      <c r="DE32" s="744"/>
      <c r="DF32" s="745"/>
      <c r="DG32" s="743"/>
      <c r="DH32" s="744"/>
      <c r="DI32" s="744"/>
      <c r="DJ32" s="744"/>
      <c r="DK32" s="745"/>
      <c r="DL32" s="743"/>
      <c r="DM32" s="744"/>
      <c r="DN32" s="744"/>
      <c r="DO32" s="744"/>
      <c r="DP32" s="745"/>
      <c r="DQ32" s="743"/>
      <c r="DR32" s="744"/>
      <c r="DS32" s="744"/>
      <c r="DT32" s="744"/>
      <c r="DU32" s="745"/>
      <c r="DV32" s="776"/>
      <c r="DW32" s="777"/>
      <c r="DX32" s="777"/>
      <c r="DY32" s="777"/>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6"/>
      <c r="BT33" s="777"/>
      <c r="BU33" s="777"/>
      <c r="BV33" s="777"/>
      <c r="BW33" s="777"/>
      <c r="BX33" s="777"/>
      <c r="BY33" s="777"/>
      <c r="BZ33" s="777"/>
      <c r="CA33" s="777"/>
      <c r="CB33" s="777"/>
      <c r="CC33" s="777"/>
      <c r="CD33" s="777"/>
      <c r="CE33" s="777"/>
      <c r="CF33" s="777"/>
      <c r="CG33" s="778"/>
      <c r="CH33" s="743"/>
      <c r="CI33" s="744"/>
      <c r="CJ33" s="744"/>
      <c r="CK33" s="744"/>
      <c r="CL33" s="745"/>
      <c r="CM33" s="743"/>
      <c r="CN33" s="744"/>
      <c r="CO33" s="744"/>
      <c r="CP33" s="744"/>
      <c r="CQ33" s="745"/>
      <c r="CR33" s="743"/>
      <c r="CS33" s="744"/>
      <c r="CT33" s="744"/>
      <c r="CU33" s="744"/>
      <c r="CV33" s="745"/>
      <c r="CW33" s="743"/>
      <c r="CX33" s="744"/>
      <c r="CY33" s="744"/>
      <c r="CZ33" s="744"/>
      <c r="DA33" s="745"/>
      <c r="DB33" s="743"/>
      <c r="DC33" s="744"/>
      <c r="DD33" s="744"/>
      <c r="DE33" s="744"/>
      <c r="DF33" s="745"/>
      <c r="DG33" s="743"/>
      <c r="DH33" s="744"/>
      <c r="DI33" s="744"/>
      <c r="DJ33" s="744"/>
      <c r="DK33" s="745"/>
      <c r="DL33" s="743"/>
      <c r="DM33" s="744"/>
      <c r="DN33" s="744"/>
      <c r="DO33" s="744"/>
      <c r="DP33" s="745"/>
      <c r="DQ33" s="743"/>
      <c r="DR33" s="744"/>
      <c r="DS33" s="744"/>
      <c r="DT33" s="744"/>
      <c r="DU33" s="745"/>
      <c r="DV33" s="776"/>
      <c r="DW33" s="777"/>
      <c r="DX33" s="777"/>
      <c r="DY33" s="777"/>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6"/>
      <c r="BT34" s="777"/>
      <c r="BU34" s="777"/>
      <c r="BV34" s="777"/>
      <c r="BW34" s="777"/>
      <c r="BX34" s="777"/>
      <c r="BY34" s="777"/>
      <c r="BZ34" s="777"/>
      <c r="CA34" s="777"/>
      <c r="CB34" s="777"/>
      <c r="CC34" s="777"/>
      <c r="CD34" s="777"/>
      <c r="CE34" s="777"/>
      <c r="CF34" s="777"/>
      <c r="CG34" s="778"/>
      <c r="CH34" s="743"/>
      <c r="CI34" s="744"/>
      <c r="CJ34" s="744"/>
      <c r="CK34" s="744"/>
      <c r="CL34" s="745"/>
      <c r="CM34" s="743"/>
      <c r="CN34" s="744"/>
      <c r="CO34" s="744"/>
      <c r="CP34" s="744"/>
      <c r="CQ34" s="745"/>
      <c r="CR34" s="743"/>
      <c r="CS34" s="744"/>
      <c r="CT34" s="744"/>
      <c r="CU34" s="744"/>
      <c r="CV34" s="745"/>
      <c r="CW34" s="743"/>
      <c r="CX34" s="744"/>
      <c r="CY34" s="744"/>
      <c r="CZ34" s="744"/>
      <c r="DA34" s="745"/>
      <c r="DB34" s="743"/>
      <c r="DC34" s="744"/>
      <c r="DD34" s="744"/>
      <c r="DE34" s="744"/>
      <c r="DF34" s="745"/>
      <c r="DG34" s="743"/>
      <c r="DH34" s="744"/>
      <c r="DI34" s="744"/>
      <c r="DJ34" s="744"/>
      <c r="DK34" s="745"/>
      <c r="DL34" s="743"/>
      <c r="DM34" s="744"/>
      <c r="DN34" s="744"/>
      <c r="DO34" s="744"/>
      <c r="DP34" s="745"/>
      <c r="DQ34" s="743"/>
      <c r="DR34" s="744"/>
      <c r="DS34" s="744"/>
      <c r="DT34" s="744"/>
      <c r="DU34" s="745"/>
      <c r="DV34" s="776"/>
      <c r="DW34" s="777"/>
      <c r="DX34" s="777"/>
      <c r="DY34" s="777"/>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6"/>
      <c r="BT35" s="777"/>
      <c r="BU35" s="777"/>
      <c r="BV35" s="777"/>
      <c r="BW35" s="777"/>
      <c r="BX35" s="777"/>
      <c r="BY35" s="777"/>
      <c r="BZ35" s="777"/>
      <c r="CA35" s="777"/>
      <c r="CB35" s="777"/>
      <c r="CC35" s="777"/>
      <c r="CD35" s="777"/>
      <c r="CE35" s="777"/>
      <c r="CF35" s="777"/>
      <c r="CG35" s="778"/>
      <c r="CH35" s="743"/>
      <c r="CI35" s="744"/>
      <c r="CJ35" s="744"/>
      <c r="CK35" s="744"/>
      <c r="CL35" s="745"/>
      <c r="CM35" s="743"/>
      <c r="CN35" s="744"/>
      <c r="CO35" s="744"/>
      <c r="CP35" s="744"/>
      <c r="CQ35" s="745"/>
      <c r="CR35" s="743"/>
      <c r="CS35" s="744"/>
      <c r="CT35" s="744"/>
      <c r="CU35" s="744"/>
      <c r="CV35" s="745"/>
      <c r="CW35" s="743"/>
      <c r="CX35" s="744"/>
      <c r="CY35" s="744"/>
      <c r="CZ35" s="744"/>
      <c r="DA35" s="745"/>
      <c r="DB35" s="743"/>
      <c r="DC35" s="744"/>
      <c r="DD35" s="744"/>
      <c r="DE35" s="744"/>
      <c r="DF35" s="745"/>
      <c r="DG35" s="743"/>
      <c r="DH35" s="744"/>
      <c r="DI35" s="744"/>
      <c r="DJ35" s="744"/>
      <c r="DK35" s="745"/>
      <c r="DL35" s="743"/>
      <c r="DM35" s="744"/>
      <c r="DN35" s="744"/>
      <c r="DO35" s="744"/>
      <c r="DP35" s="745"/>
      <c r="DQ35" s="743"/>
      <c r="DR35" s="744"/>
      <c r="DS35" s="744"/>
      <c r="DT35" s="744"/>
      <c r="DU35" s="745"/>
      <c r="DV35" s="776"/>
      <c r="DW35" s="777"/>
      <c r="DX35" s="777"/>
      <c r="DY35" s="777"/>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6"/>
      <c r="BT36" s="777"/>
      <c r="BU36" s="777"/>
      <c r="BV36" s="777"/>
      <c r="BW36" s="777"/>
      <c r="BX36" s="777"/>
      <c r="BY36" s="777"/>
      <c r="BZ36" s="777"/>
      <c r="CA36" s="777"/>
      <c r="CB36" s="777"/>
      <c r="CC36" s="777"/>
      <c r="CD36" s="777"/>
      <c r="CE36" s="777"/>
      <c r="CF36" s="777"/>
      <c r="CG36" s="778"/>
      <c r="CH36" s="743"/>
      <c r="CI36" s="744"/>
      <c r="CJ36" s="744"/>
      <c r="CK36" s="744"/>
      <c r="CL36" s="745"/>
      <c r="CM36" s="743"/>
      <c r="CN36" s="744"/>
      <c r="CO36" s="744"/>
      <c r="CP36" s="744"/>
      <c r="CQ36" s="745"/>
      <c r="CR36" s="743"/>
      <c r="CS36" s="744"/>
      <c r="CT36" s="744"/>
      <c r="CU36" s="744"/>
      <c r="CV36" s="745"/>
      <c r="CW36" s="743"/>
      <c r="CX36" s="744"/>
      <c r="CY36" s="744"/>
      <c r="CZ36" s="744"/>
      <c r="DA36" s="745"/>
      <c r="DB36" s="743"/>
      <c r="DC36" s="744"/>
      <c r="DD36" s="744"/>
      <c r="DE36" s="744"/>
      <c r="DF36" s="745"/>
      <c r="DG36" s="743"/>
      <c r="DH36" s="744"/>
      <c r="DI36" s="744"/>
      <c r="DJ36" s="744"/>
      <c r="DK36" s="745"/>
      <c r="DL36" s="743"/>
      <c r="DM36" s="744"/>
      <c r="DN36" s="744"/>
      <c r="DO36" s="744"/>
      <c r="DP36" s="745"/>
      <c r="DQ36" s="743"/>
      <c r="DR36" s="744"/>
      <c r="DS36" s="744"/>
      <c r="DT36" s="744"/>
      <c r="DU36" s="745"/>
      <c r="DV36" s="776"/>
      <c r="DW36" s="777"/>
      <c r="DX36" s="777"/>
      <c r="DY36" s="777"/>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6"/>
      <c r="BT37" s="777"/>
      <c r="BU37" s="777"/>
      <c r="BV37" s="777"/>
      <c r="BW37" s="777"/>
      <c r="BX37" s="777"/>
      <c r="BY37" s="777"/>
      <c r="BZ37" s="777"/>
      <c r="CA37" s="777"/>
      <c r="CB37" s="777"/>
      <c r="CC37" s="777"/>
      <c r="CD37" s="777"/>
      <c r="CE37" s="777"/>
      <c r="CF37" s="777"/>
      <c r="CG37" s="778"/>
      <c r="CH37" s="743"/>
      <c r="CI37" s="744"/>
      <c r="CJ37" s="744"/>
      <c r="CK37" s="744"/>
      <c r="CL37" s="745"/>
      <c r="CM37" s="743"/>
      <c r="CN37" s="744"/>
      <c r="CO37" s="744"/>
      <c r="CP37" s="744"/>
      <c r="CQ37" s="745"/>
      <c r="CR37" s="743"/>
      <c r="CS37" s="744"/>
      <c r="CT37" s="744"/>
      <c r="CU37" s="744"/>
      <c r="CV37" s="745"/>
      <c r="CW37" s="743"/>
      <c r="CX37" s="744"/>
      <c r="CY37" s="744"/>
      <c r="CZ37" s="744"/>
      <c r="DA37" s="745"/>
      <c r="DB37" s="743"/>
      <c r="DC37" s="744"/>
      <c r="DD37" s="744"/>
      <c r="DE37" s="744"/>
      <c r="DF37" s="745"/>
      <c r="DG37" s="743"/>
      <c r="DH37" s="744"/>
      <c r="DI37" s="744"/>
      <c r="DJ37" s="744"/>
      <c r="DK37" s="745"/>
      <c r="DL37" s="743"/>
      <c r="DM37" s="744"/>
      <c r="DN37" s="744"/>
      <c r="DO37" s="744"/>
      <c r="DP37" s="745"/>
      <c r="DQ37" s="743"/>
      <c r="DR37" s="744"/>
      <c r="DS37" s="744"/>
      <c r="DT37" s="744"/>
      <c r="DU37" s="745"/>
      <c r="DV37" s="776"/>
      <c r="DW37" s="777"/>
      <c r="DX37" s="777"/>
      <c r="DY37" s="777"/>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6"/>
      <c r="BT38" s="777"/>
      <c r="BU38" s="777"/>
      <c r="BV38" s="777"/>
      <c r="BW38" s="777"/>
      <c r="BX38" s="777"/>
      <c r="BY38" s="777"/>
      <c r="BZ38" s="777"/>
      <c r="CA38" s="777"/>
      <c r="CB38" s="777"/>
      <c r="CC38" s="777"/>
      <c r="CD38" s="777"/>
      <c r="CE38" s="777"/>
      <c r="CF38" s="777"/>
      <c r="CG38" s="778"/>
      <c r="CH38" s="743"/>
      <c r="CI38" s="744"/>
      <c r="CJ38" s="744"/>
      <c r="CK38" s="744"/>
      <c r="CL38" s="745"/>
      <c r="CM38" s="743"/>
      <c r="CN38" s="744"/>
      <c r="CO38" s="744"/>
      <c r="CP38" s="744"/>
      <c r="CQ38" s="745"/>
      <c r="CR38" s="743"/>
      <c r="CS38" s="744"/>
      <c r="CT38" s="744"/>
      <c r="CU38" s="744"/>
      <c r="CV38" s="745"/>
      <c r="CW38" s="743"/>
      <c r="CX38" s="744"/>
      <c r="CY38" s="744"/>
      <c r="CZ38" s="744"/>
      <c r="DA38" s="745"/>
      <c r="DB38" s="743"/>
      <c r="DC38" s="744"/>
      <c r="DD38" s="744"/>
      <c r="DE38" s="744"/>
      <c r="DF38" s="745"/>
      <c r="DG38" s="743"/>
      <c r="DH38" s="744"/>
      <c r="DI38" s="744"/>
      <c r="DJ38" s="744"/>
      <c r="DK38" s="745"/>
      <c r="DL38" s="743"/>
      <c r="DM38" s="744"/>
      <c r="DN38" s="744"/>
      <c r="DO38" s="744"/>
      <c r="DP38" s="745"/>
      <c r="DQ38" s="743"/>
      <c r="DR38" s="744"/>
      <c r="DS38" s="744"/>
      <c r="DT38" s="744"/>
      <c r="DU38" s="745"/>
      <c r="DV38" s="776"/>
      <c r="DW38" s="777"/>
      <c r="DX38" s="777"/>
      <c r="DY38" s="777"/>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6"/>
      <c r="BT39" s="777"/>
      <c r="BU39" s="777"/>
      <c r="BV39" s="777"/>
      <c r="BW39" s="777"/>
      <c r="BX39" s="777"/>
      <c r="BY39" s="777"/>
      <c r="BZ39" s="777"/>
      <c r="CA39" s="777"/>
      <c r="CB39" s="777"/>
      <c r="CC39" s="777"/>
      <c r="CD39" s="777"/>
      <c r="CE39" s="777"/>
      <c r="CF39" s="777"/>
      <c r="CG39" s="778"/>
      <c r="CH39" s="743"/>
      <c r="CI39" s="744"/>
      <c r="CJ39" s="744"/>
      <c r="CK39" s="744"/>
      <c r="CL39" s="745"/>
      <c r="CM39" s="743"/>
      <c r="CN39" s="744"/>
      <c r="CO39" s="744"/>
      <c r="CP39" s="744"/>
      <c r="CQ39" s="745"/>
      <c r="CR39" s="743"/>
      <c r="CS39" s="744"/>
      <c r="CT39" s="744"/>
      <c r="CU39" s="744"/>
      <c r="CV39" s="745"/>
      <c r="CW39" s="743"/>
      <c r="CX39" s="744"/>
      <c r="CY39" s="744"/>
      <c r="CZ39" s="744"/>
      <c r="DA39" s="745"/>
      <c r="DB39" s="743"/>
      <c r="DC39" s="744"/>
      <c r="DD39" s="744"/>
      <c r="DE39" s="744"/>
      <c r="DF39" s="745"/>
      <c r="DG39" s="743"/>
      <c r="DH39" s="744"/>
      <c r="DI39" s="744"/>
      <c r="DJ39" s="744"/>
      <c r="DK39" s="745"/>
      <c r="DL39" s="743"/>
      <c r="DM39" s="744"/>
      <c r="DN39" s="744"/>
      <c r="DO39" s="744"/>
      <c r="DP39" s="745"/>
      <c r="DQ39" s="743"/>
      <c r="DR39" s="744"/>
      <c r="DS39" s="744"/>
      <c r="DT39" s="744"/>
      <c r="DU39" s="745"/>
      <c r="DV39" s="776"/>
      <c r="DW39" s="777"/>
      <c r="DX39" s="777"/>
      <c r="DY39" s="777"/>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6"/>
      <c r="BT40" s="777"/>
      <c r="BU40" s="777"/>
      <c r="BV40" s="777"/>
      <c r="BW40" s="777"/>
      <c r="BX40" s="777"/>
      <c r="BY40" s="777"/>
      <c r="BZ40" s="777"/>
      <c r="CA40" s="777"/>
      <c r="CB40" s="777"/>
      <c r="CC40" s="777"/>
      <c r="CD40" s="777"/>
      <c r="CE40" s="777"/>
      <c r="CF40" s="777"/>
      <c r="CG40" s="778"/>
      <c r="CH40" s="743"/>
      <c r="CI40" s="744"/>
      <c r="CJ40" s="744"/>
      <c r="CK40" s="744"/>
      <c r="CL40" s="745"/>
      <c r="CM40" s="743"/>
      <c r="CN40" s="744"/>
      <c r="CO40" s="744"/>
      <c r="CP40" s="744"/>
      <c r="CQ40" s="745"/>
      <c r="CR40" s="743"/>
      <c r="CS40" s="744"/>
      <c r="CT40" s="744"/>
      <c r="CU40" s="744"/>
      <c r="CV40" s="745"/>
      <c r="CW40" s="743"/>
      <c r="CX40" s="744"/>
      <c r="CY40" s="744"/>
      <c r="CZ40" s="744"/>
      <c r="DA40" s="745"/>
      <c r="DB40" s="743"/>
      <c r="DC40" s="744"/>
      <c r="DD40" s="744"/>
      <c r="DE40" s="744"/>
      <c r="DF40" s="745"/>
      <c r="DG40" s="743"/>
      <c r="DH40" s="744"/>
      <c r="DI40" s="744"/>
      <c r="DJ40" s="744"/>
      <c r="DK40" s="745"/>
      <c r="DL40" s="743"/>
      <c r="DM40" s="744"/>
      <c r="DN40" s="744"/>
      <c r="DO40" s="744"/>
      <c r="DP40" s="745"/>
      <c r="DQ40" s="743"/>
      <c r="DR40" s="744"/>
      <c r="DS40" s="744"/>
      <c r="DT40" s="744"/>
      <c r="DU40" s="745"/>
      <c r="DV40" s="776"/>
      <c r="DW40" s="777"/>
      <c r="DX40" s="777"/>
      <c r="DY40" s="777"/>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6"/>
      <c r="BT41" s="777"/>
      <c r="BU41" s="777"/>
      <c r="BV41" s="777"/>
      <c r="BW41" s="777"/>
      <c r="BX41" s="777"/>
      <c r="BY41" s="777"/>
      <c r="BZ41" s="777"/>
      <c r="CA41" s="777"/>
      <c r="CB41" s="777"/>
      <c r="CC41" s="777"/>
      <c r="CD41" s="777"/>
      <c r="CE41" s="777"/>
      <c r="CF41" s="777"/>
      <c r="CG41" s="778"/>
      <c r="CH41" s="743"/>
      <c r="CI41" s="744"/>
      <c r="CJ41" s="744"/>
      <c r="CK41" s="744"/>
      <c r="CL41" s="745"/>
      <c r="CM41" s="743"/>
      <c r="CN41" s="744"/>
      <c r="CO41" s="744"/>
      <c r="CP41" s="744"/>
      <c r="CQ41" s="745"/>
      <c r="CR41" s="743"/>
      <c r="CS41" s="744"/>
      <c r="CT41" s="744"/>
      <c r="CU41" s="744"/>
      <c r="CV41" s="745"/>
      <c r="CW41" s="743"/>
      <c r="CX41" s="744"/>
      <c r="CY41" s="744"/>
      <c r="CZ41" s="744"/>
      <c r="DA41" s="745"/>
      <c r="DB41" s="743"/>
      <c r="DC41" s="744"/>
      <c r="DD41" s="744"/>
      <c r="DE41" s="744"/>
      <c r="DF41" s="745"/>
      <c r="DG41" s="743"/>
      <c r="DH41" s="744"/>
      <c r="DI41" s="744"/>
      <c r="DJ41" s="744"/>
      <c r="DK41" s="745"/>
      <c r="DL41" s="743"/>
      <c r="DM41" s="744"/>
      <c r="DN41" s="744"/>
      <c r="DO41" s="744"/>
      <c r="DP41" s="745"/>
      <c r="DQ41" s="743"/>
      <c r="DR41" s="744"/>
      <c r="DS41" s="744"/>
      <c r="DT41" s="744"/>
      <c r="DU41" s="745"/>
      <c r="DV41" s="776"/>
      <c r="DW41" s="777"/>
      <c r="DX41" s="777"/>
      <c r="DY41" s="777"/>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6"/>
      <c r="BT42" s="777"/>
      <c r="BU42" s="777"/>
      <c r="BV42" s="777"/>
      <c r="BW42" s="777"/>
      <c r="BX42" s="777"/>
      <c r="BY42" s="777"/>
      <c r="BZ42" s="777"/>
      <c r="CA42" s="777"/>
      <c r="CB42" s="777"/>
      <c r="CC42" s="777"/>
      <c r="CD42" s="777"/>
      <c r="CE42" s="777"/>
      <c r="CF42" s="777"/>
      <c r="CG42" s="778"/>
      <c r="CH42" s="743"/>
      <c r="CI42" s="744"/>
      <c r="CJ42" s="744"/>
      <c r="CK42" s="744"/>
      <c r="CL42" s="745"/>
      <c r="CM42" s="743"/>
      <c r="CN42" s="744"/>
      <c r="CO42" s="744"/>
      <c r="CP42" s="744"/>
      <c r="CQ42" s="745"/>
      <c r="CR42" s="743"/>
      <c r="CS42" s="744"/>
      <c r="CT42" s="744"/>
      <c r="CU42" s="744"/>
      <c r="CV42" s="745"/>
      <c r="CW42" s="743"/>
      <c r="CX42" s="744"/>
      <c r="CY42" s="744"/>
      <c r="CZ42" s="744"/>
      <c r="DA42" s="745"/>
      <c r="DB42" s="743"/>
      <c r="DC42" s="744"/>
      <c r="DD42" s="744"/>
      <c r="DE42" s="744"/>
      <c r="DF42" s="745"/>
      <c r="DG42" s="743"/>
      <c r="DH42" s="744"/>
      <c r="DI42" s="744"/>
      <c r="DJ42" s="744"/>
      <c r="DK42" s="745"/>
      <c r="DL42" s="743"/>
      <c r="DM42" s="744"/>
      <c r="DN42" s="744"/>
      <c r="DO42" s="744"/>
      <c r="DP42" s="745"/>
      <c r="DQ42" s="743"/>
      <c r="DR42" s="744"/>
      <c r="DS42" s="744"/>
      <c r="DT42" s="744"/>
      <c r="DU42" s="745"/>
      <c r="DV42" s="776"/>
      <c r="DW42" s="777"/>
      <c r="DX42" s="777"/>
      <c r="DY42" s="777"/>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6"/>
      <c r="BT43" s="777"/>
      <c r="BU43" s="777"/>
      <c r="BV43" s="777"/>
      <c r="BW43" s="777"/>
      <c r="BX43" s="777"/>
      <c r="BY43" s="777"/>
      <c r="BZ43" s="777"/>
      <c r="CA43" s="777"/>
      <c r="CB43" s="777"/>
      <c r="CC43" s="777"/>
      <c r="CD43" s="777"/>
      <c r="CE43" s="777"/>
      <c r="CF43" s="777"/>
      <c r="CG43" s="778"/>
      <c r="CH43" s="743"/>
      <c r="CI43" s="744"/>
      <c r="CJ43" s="744"/>
      <c r="CK43" s="744"/>
      <c r="CL43" s="745"/>
      <c r="CM43" s="743"/>
      <c r="CN43" s="744"/>
      <c r="CO43" s="744"/>
      <c r="CP43" s="744"/>
      <c r="CQ43" s="745"/>
      <c r="CR43" s="743"/>
      <c r="CS43" s="744"/>
      <c r="CT43" s="744"/>
      <c r="CU43" s="744"/>
      <c r="CV43" s="745"/>
      <c r="CW43" s="743"/>
      <c r="CX43" s="744"/>
      <c r="CY43" s="744"/>
      <c r="CZ43" s="744"/>
      <c r="DA43" s="745"/>
      <c r="DB43" s="743"/>
      <c r="DC43" s="744"/>
      <c r="DD43" s="744"/>
      <c r="DE43" s="744"/>
      <c r="DF43" s="745"/>
      <c r="DG43" s="743"/>
      <c r="DH43" s="744"/>
      <c r="DI43" s="744"/>
      <c r="DJ43" s="744"/>
      <c r="DK43" s="745"/>
      <c r="DL43" s="743"/>
      <c r="DM43" s="744"/>
      <c r="DN43" s="744"/>
      <c r="DO43" s="744"/>
      <c r="DP43" s="745"/>
      <c r="DQ43" s="743"/>
      <c r="DR43" s="744"/>
      <c r="DS43" s="744"/>
      <c r="DT43" s="744"/>
      <c r="DU43" s="745"/>
      <c r="DV43" s="776"/>
      <c r="DW43" s="777"/>
      <c r="DX43" s="777"/>
      <c r="DY43" s="777"/>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6"/>
      <c r="BT44" s="777"/>
      <c r="BU44" s="777"/>
      <c r="BV44" s="777"/>
      <c r="BW44" s="777"/>
      <c r="BX44" s="777"/>
      <c r="BY44" s="777"/>
      <c r="BZ44" s="777"/>
      <c r="CA44" s="777"/>
      <c r="CB44" s="777"/>
      <c r="CC44" s="777"/>
      <c r="CD44" s="777"/>
      <c r="CE44" s="777"/>
      <c r="CF44" s="777"/>
      <c r="CG44" s="778"/>
      <c r="CH44" s="743"/>
      <c r="CI44" s="744"/>
      <c r="CJ44" s="744"/>
      <c r="CK44" s="744"/>
      <c r="CL44" s="745"/>
      <c r="CM44" s="743"/>
      <c r="CN44" s="744"/>
      <c r="CO44" s="744"/>
      <c r="CP44" s="744"/>
      <c r="CQ44" s="745"/>
      <c r="CR44" s="743"/>
      <c r="CS44" s="744"/>
      <c r="CT44" s="744"/>
      <c r="CU44" s="744"/>
      <c r="CV44" s="745"/>
      <c r="CW44" s="743"/>
      <c r="CX44" s="744"/>
      <c r="CY44" s="744"/>
      <c r="CZ44" s="744"/>
      <c r="DA44" s="745"/>
      <c r="DB44" s="743"/>
      <c r="DC44" s="744"/>
      <c r="DD44" s="744"/>
      <c r="DE44" s="744"/>
      <c r="DF44" s="745"/>
      <c r="DG44" s="743"/>
      <c r="DH44" s="744"/>
      <c r="DI44" s="744"/>
      <c r="DJ44" s="744"/>
      <c r="DK44" s="745"/>
      <c r="DL44" s="743"/>
      <c r="DM44" s="744"/>
      <c r="DN44" s="744"/>
      <c r="DO44" s="744"/>
      <c r="DP44" s="745"/>
      <c r="DQ44" s="743"/>
      <c r="DR44" s="744"/>
      <c r="DS44" s="744"/>
      <c r="DT44" s="744"/>
      <c r="DU44" s="745"/>
      <c r="DV44" s="776"/>
      <c r="DW44" s="777"/>
      <c r="DX44" s="777"/>
      <c r="DY44" s="777"/>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6"/>
      <c r="BT45" s="777"/>
      <c r="BU45" s="777"/>
      <c r="BV45" s="777"/>
      <c r="BW45" s="777"/>
      <c r="BX45" s="777"/>
      <c r="BY45" s="777"/>
      <c r="BZ45" s="777"/>
      <c r="CA45" s="777"/>
      <c r="CB45" s="777"/>
      <c r="CC45" s="777"/>
      <c r="CD45" s="777"/>
      <c r="CE45" s="777"/>
      <c r="CF45" s="777"/>
      <c r="CG45" s="778"/>
      <c r="CH45" s="743"/>
      <c r="CI45" s="744"/>
      <c r="CJ45" s="744"/>
      <c r="CK45" s="744"/>
      <c r="CL45" s="745"/>
      <c r="CM45" s="743"/>
      <c r="CN45" s="744"/>
      <c r="CO45" s="744"/>
      <c r="CP45" s="744"/>
      <c r="CQ45" s="745"/>
      <c r="CR45" s="743"/>
      <c r="CS45" s="744"/>
      <c r="CT45" s="744"/>
      <c r="CU45" s="744"/>
      <c r="CV45" s="745"/>
      <c r="CW45" s="743"/>
      <c r="CX45" s="744"/>
      <c r="CY45" s="744"/>
      <c r="CZ45" s="744"/>
      <c r="DA45" s="745"/>
      <c r="DB45" s="743"/>
      <c r="DC45" s="744"/>
      <c r="DD45" s="744"/>
      <c r="DE45" s="744"/>
      <c r="DF45" s="745"/>
      <c r="DG45" s="743"/>
      <c r="DH45" s="744"/>
      <c r="DI45" s="744"/>
      <c r="DJ45" s="744"/>
      <c r="DK45" s="745"/>
      <c r="DL45" s="743"/>
      <c r="DM45" s="744"/>
      <c r="DN45" s="744"/>
      <c r="DO45" s="744"/>
      <c r="DP45" s="745"/>
      <c r="DQ45" s="743"/>
      <c r="DR45" s="744"/>
      <c r="DS45" s="744"/>
      <c r="DT45" s="744"/>
      <c r="DU45" s="745"/>
      <c r="DV45" s="776"/>
      <c r="DW45" s="777"/>
      <c r="DX45" s="777"/>
      <c r="DY45" s="777"/>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6"/>
      <c r="BT46" s="777"/>
      <c r="BU46" s="777"/>
      <c r="BV46" s="777"/>
      <c r="BW46" s="777"/>
      <c r="BX46" s="777"/>
      <c r="BY46" s="777"/>
      <c r="BZ46" s="777"/>
      <c r="CA46" s="777"/>
      <c r="CB46" s="777"/>
      <c r="CC46" s="777"/>
      <c r="CD46" s="777"/>
      <c r="CE46" s="777"/>
      <c r="CF46" s="777"/>
      <c r="CG46" s="778"/>
      <c r="CH46" s="743"/>
      <c r="CI46" s="744"/>
      <c r="CJ46" s="744"/>
      <c r="CK46" s="744"/>
      <c r="CL46" s="745"/>
      <c r="CM46" s="743"/>
      <c r="CN46" s="744"/>
      <c r="CO46" s="744"/>
      <c r="CP46" s="744"/>
      <c r="CQ46" s="745"/>
      <c r="CR46" s="743"/>
      <c r="CS46" s="744"/>
      <c r="CT46" s="744"/>
      <c r="CU46" s="744"/>
      <c r="CV46" s="745"/>
      <c r="CW46" s="743"/>
      <c r="CX46" s="744"/>
      <c r="CY46" s="744"/>
      <c r="CZ46" s="744"/>
      <c r="DA46" s="745"/>
      <c r="DB46" s="743"/>
      <c r="DC46" s="744"/>
      <c r="DD46" s="744"/>
      <c r="DE46" s="744"/>
      <c r="DF46" s="745"/>
      <c r="DG46" s="743"/>
      <c r="DH46" s="744"/>
      <c r="DI46" s="744"/>
      <c r="DJ46" s="744"/>
      <c r="DK46" s="745"/>
      <c r="DL46" s="743"/>
      <c r="DM46" s="744"/>
      <c r="DN46" s="744"/>
      <c r="DO46" s="744"/>
      <c r="DP46" s="745"/>
      <c r="DQ46" s="743"/>
      <c r="DR46" s="744"/>
      <c r="DS46" s="744"/>
      <c r="DT46" s="744"/>
      <c r="DU46" s="745"/>
      <c r="DV46" s="776"/>
      <c r="DW46" s="777"/>
      <c r="DX46" s="777"/>
      <c r="DY46" s="777"/>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6"/>
      <c r="BT47" s="777"/>
      <c r="BU47" s="777"/>
      <c r="BV47" s="777"/>
      <c r="BW47" s="777"/>
      <c r="BX47" s="777"/>
      <c r="BY47" s="777"/>
      <c r="BZ47" s="777"/>
      <c r="CA47" s="777"/>
      <c r="CB47" s="777"/>
      <c r="CC47" s="777"/>
      <c r="CD47" s="777"/>
      <c r="CE47" s="777"/>
      <c r="CF47" s="777"/>
      <c r="CG47" s="778"/>
      <c r="CH47" s="743"/>
      <c r="CI47" s="744"/>
      <c r="CJ47" s="744"/>
      <c r="CK47" s="744"/>
      <c r="CL47" s="745"/>
      <c r="CM47" s="743"/>
      <c r="CN47" s="744"/>
      <c r="CO47" s="744"/>
      <c r="CP47" s="744"/>
      <c r="CQ47" s="745"/>
      <c r="CR47" s="743"/>
      <c r="CS47" s="744"/>
      <c r="CT47" s="744"/>
      <c r="CU47" s="744"/>
      <c r="CV47" s="745"/>
      <c r="CW47" s="743"/>
      <c r="CX47" s="744"/>
      <c r="CY47" s="744"/>
      <c r="CZ47" s="744"/>
      <c r="DA47" s="745"/>
      <c r="DB47" s="743"/>
      <c r="DC47" s="744"/>
      <c r="DD47" s="744"/>
      <c r="DE47" s="744"/>
      <c r="DF47" s="745"/>
      <c r="DG47" s="743"/>
      <c r="DH47" s="744"/>
      <c r="DI47" s="744"/>
      <c r="DJ47" s="744"/>
      <c r="DK47" s="745"/>
      <c r="DL47" s="743"/>
      <c r="DM47" s="744"/>
      <c r="DN47" s="744"/>
      <c r="DO47" s="744"/>
      <c r="DP47" s="745"/>
      <c r="DQ47" s="743"/>
      <c r="DR47" s="744"/>
      <c r="DS47" s="744"/>
      <c r="DT47" s="744"/>
      <c r="DU47" s="745"/>
      <c r="DV47" s="776"/>
      <c r="DW47" s="777"/>
      <c r="DX47" s="777"/>
      <c r="DY47" s="777"/>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6"/>
      <c r="BT48" s="777"/>
      <c r="BU48" s="777"/>
      <c r="BV48" s="777"/>
      <c r="BW48" s="777"/>
      <c r="BX48" s="777"/>
      <c r="BY48" s="777"/>
      <c r="BZ48" s="777"/>
      <c r="CA48" s="777"/>
      <c r="CB48" s="777"/>
      <c r="CC48" s="777"/>
      <c r="CD48" s="777"/>
      <c r="CE48" s="777"/>
      <c r="CF48" s="777"/>
      <c r="CG48" s="778"/>
      <c r="CH48" s="743"/>
      <c r="CI48" s="744"/>
      <c r="CJ48" s="744"/>
      <c r="CK48" s="744"/>
      <c r="CL48" s="745"/>
      <c r="CM48" s="743"/>
      <c r="CN48" s="744"/>
      <c r="CO48" s="744"/>
      <c r="CP48" s="744"/>
      <c r="CQ48" s="745"/>
      <c r="CR48" s="743"/>
      <c r="CS48" s="744"/>
      <c r="CT48" s="744"/>
      <c r="CU48" s="744"/>
      <c r="CV48" s="745"/>
      <c r="CW48" s="743"/>
      <c r="CX48" s="744"/>
      <c r="CY48" s="744"/>
      <c r="CZ48" s="744"/>
      <c r="DA48" s="745"/>
      <c r="DB48" s="743"/>
      <c r="DC48" s="744"/>
      <c r="DD48" s="744"/>
      <c r="DE48" s="744"/>
      <c r="DF48" s="745"/>
      <c r="DG48" s="743"/>
      <c r="DH48" s="744"/>
      <c r="DI48" s="744"/>
      <c r="DJ48" s="744"/>
      <c r="DK48" s="745"/>
      <c r="DL48" s="743"/>
      <c r="DM48" s="744"/>
      <c r="DN48" s="744"/>
      <c r="DO48" s="744"/>
      <c r="DP48" s="745"/>
      <c r="DQ48" s="743"/>
      <c r="DR48" s="744"/>
      <c r="DS48" s="744"/>
      <c r="DT48" s="744"/>
      <c r="DU48" s="745"/>
      <c r="DV48" s="776"/>
      <c r="DW48" s="777"/>
      <c r="DX48" s="777"/>
      <c r="DY48" s="777"/>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6"/>
      <c r="BT49" s="777"/>
      <c r="BU49" s="777"/>
      <c r="BV49" s="777"/>
      <c r="BW49" s="777"/>
      <c r="BX49" s="777"/>
      <c r="BY49" s="777"/>
      <c r="BZ49" s="777"/>
      <c r="CA49" s="777"/>
      <c r="CB49" s="777"/>
      <c r="CC49" s="777"/>
      <c r="CD49" s="777"/>
      <c r="CE49" s="777"/>
      <c r="CF49" s="777"/>
      <c r="CG49" s="778"/>
      <c r="CH49" s="743"/>
      <c r="CI49" s="744"/>
      <c r="CJ49" s="744"/>
      <c r="CK49" s="744"/>
      <c r="CL49" s="745"/>
      <c r="CM49" s="743"/>
      <c r="CN49" s="744"/>
      <c r="CO49" s="744"/>
      <c r="CP49" s="744"/>
      <c r="CQ49" s="745"/>
      <c r="CR49" s="743"/>
      <c r="CS49" s="744"/>
      <c r="CT49" s="744"/>
      <c r="CU49" s="744"/>
      <c r="CV49" s="745"/>
      <c r="CW49" s="743"/>
      <c r="CX49" s="744"/>
      <c r="CY49" s="744"/>
      <c r="CZ49" s="744"/>
      <c r="DA49" s="745"/>
      <c r="DB49" s="743"/>
      <c r="DC49" s="744"/>
      <c r="DD49" s="744"/>
      <c r="DE49" s="744"/>
      <c r="DF49" s="745"/>
      <c r="DG49" s="743"/>
      <c r="DH49" s="744"/>
      <c r="DI49" s="744"/>
      <c r="DJ49" s="744"/>
      <c r="DK49" s="745"/>
      <c r="DL49" s="743"/>
      <c r="DM49" s="744"/>
      <c r="DN49" s="744"/>
      <c r="DO49" s="744"/>
      <c r="DP49" s="745"/>
      <c r="DQ49" s="743"/>
      <c r="DR49" s="744"/>
      <c r="DS49" s="744"/>
      <c r="DT49" s="744"/>
      <c r="DU49" s="745"/>
      <c r="DV49" s="776"/>
      <c r="DW49" s="777"/>
      <c r="DX49" s="777"/>
      <c r="DY49" s="777"/>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6"/>
      <c r="BT50" s="777"/>
      <c r="BU50" s="777"/>
      <c r="BV50" s="777"/>
      <c r="BW50" s="777"/>
      <c r="BX50" s="777"/>
      <c r="BY50" s="777"/>
      <c r="BZ50" s="777"/>
      <c r="CA50" s="777"/>
      <c r="CB50" s="777"/>
      <c r="CC50" s="777"/>
      <c r="CD50" s="777"/>
      <c r="CE50" s="777"/>
      <c r="CF50" s="777"/>
      <c r="CG50" s="778"/>
      <c r="CH50" s="743"/>
      <c r="CI50" s="744"/>
      <c r="CJ50" s="744"/>
      <c r="CK50" s="744"/>
      <c r="CL50" s="745"/>
      <c r="CM50" s="743"/>
      <c r="CN50" s="744"/>
      <c r="CO50" s="744"/>
      <c r="CP50" s="744"/>
      <c r="CQ50" s="745"/>
      <c r="CR50" s="743"/>
      <c r="CS50" s="744"/>
      <c r="CT50" s="744"/>
      <c r="CU50" s="744"/>
      <c r="CV50" s="745"/>
      <c r="CW50" s="743"/>
      <c r="CX50" s="744"/>
      <c r="CY50" s="744"/>
      <c r="CZ50" s="744"/>
      <c r="DA50" s="745"/>
      <c r="DB50" s="743"/>
      <c r="DC50" s="744"/>
      <c r="DD50" s="744"/>
      <c r="DE50" s="744"/>
      <c r="DF50" s="745"/>
      <c r="DG50" s="743"/>
      <c r="DH50" s="744"/>
      <c r="DI50" s="744"/>
      <c r="DJ50" s="744"/>
      <c r="DK50" s="745"/>
      <c r="DL50" s="743"/>
      <c r="DM50" s="744"/>
      <c r="DN50" s="744"/>
      <c r="DO50" s="744"/>
      <c r="DP50" s="745"/>
      <c r="DQ50" s="743"/>
      <c r="DR50" s="744"/>
      <c r="DS50" s="744"/>
      <c r="DT50" s="744"/>
      <c r="DU50" s="745"/>
      <c r="DV50" s="776"/>
      <c r="DW50" s="777"/>
      <c r="DX50" s="777"/>
      <c r="DY50" s="777"/>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6"/>
      <c r="BT51" s="777"/>
      <c r="BU51" s="777"/>
      <c r="BV51" s="777"/>
      <c r="BW51" s="777"/>
      <c r="BX51" s="777"/>
      <c r="BY51" s="777"/>
      <c r="BZ51" s="777"/>
      <c r="CA51" s="777"/>
      <c r="CB51" s="777"/>
      <c r="CC51" s="777"/>
      <c r="CD51" s="777"/>
      <c r="CE51" s="777"/>
      <c r="CF51" s="777"/>
      <c r="CG51" s="778"/>
      <c r="CH51" s="743"/>
      <c r="CI51" s="744"/>
      <c r="CJ51" s="744"/>
      <c r="CK51" s="744"/>
      <c r="CL51" s="745"/>
      <c r="CM51" s="743"/>
      <c r="CN51" s="744"/>
      <c r="CO51" s="744"/>
      <c r="CP51" s="744"/>
      <c r="CQ51" s="745"/>
      <c r="CR51" s="743"/>
      <c r="CS51" s="744"/>
      <c r="CT51" s="744"/>
      <c r="CU51" s="744"/>
      <c r="CV51" s="745"/>
      <c r="CW51" s="743"/>
      <c r="CX51" s="744"/>
      <c r="CY51" s="744"/>
      <c r="CZ51" s="744"/>
      <c r="DA51" s="745"/>
      <c r="DB51" s="743"/>
      <c r="DC51" s="744"/>
      <c r="DD51" s="744"/>
      <c r="DE51" s="744"/>
      <c r="DF51" s="745"/>
      <c r="DG51" s="743"/>
      <c r="DH51" s="744"/>
      <c r="DI51" s="744"/>
      <c r="DJ51" s="744"/>
      <c r="DK51" s="745"/>
      <c r="DL51" s="743"/>
      <c r="DM51" s="744"/>
      <c r="DN51" s="744"/>
      <c r="DO51" s="744"/>
      <c r="DP51" s="745"/>
      <c r="DQ51" s="743"/>
      <c r="DR51" s="744"/>
      <c r="DS51" s="744"/>
      <c r="DT51" s="744"/>
      <c r="DU51" s="745"/>
      <c r="DV51" s="776"/>
      <c r="DW51" s="777"/>
      <c r="DX51" s="777"/>
      <c r="DY51" s="777"/>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6"/>
      <c r="BT52" s="777"/>
      <c r="BU52" s="777"/>
      <c r="BV52" s="777"/>
      <c r="BW52" s="777"/>
      <c r="BX52" s="777"/>
      <c r="BY52" s="777"/>
      <c r="BZ52" s="777"/>
      <c r="CA52" s="777"/>
      <c r="CB52" s="777"/>
      <c r="CC52" s="777"/>
      <c r="CD52" s="777"/>
      <c r="CE52" s="777"/>
      <c r="CF52" s="777"/>
      <c r="CG52" s="778"/>
      <c r="CH52" s="743"/>
      <c r="CI52" s="744"/>
      <c r="CJ52" s="744"/>
      <c r="CK52" s="744"/>
      <c r="CL52" s="745"/>
      <c r="CM52" s="743"/>
      <c r="CN52" s="744"/>
      <c r="CO52" s="744"/>
      <c r="CP52" s="744"/>
      <c r="CQ52" s="745"/>
      <c r="CR52" s="743"/>
      <c r="CS52" s="744"/>
      <c r="CT52" s="744"/>
      <c r="CU52" s="744"/>
      <c r="CV52" s="745"/>
      <c r="CW52" s="743"/>
      <c r="CX52" s="744"/>
      <c r="CY52" s="744"/>
      <c r="CZ52" s="744"/>
      <c r="DA52" s="745"/>
      <c r="DB52" s="743"/>
      <c r="DC52" s="744"/>
      <c r="DD52" s="744"/>
      <c r="DE52" s="744"/>
      <c r="DF52" s="745"/>
      <c r="DG52" s="743"/>
      <c r="DH52" s="744"/>
      <c r="DI52" s="744"/>
      <c r="DJ52" s="744"/>
      <c r="DK52" s="745"/>
      <c r="DL52" s="743"/>
      <c r="DM52" s="744"/>
      <c r="DN52" s="744"/>
      <c r="DO52" s="744"/>
      <c r="DP52" s="745"/>
      <c r="DQ52" s="743"/>
      <c r="DR52" s="744"/>
      <c r="DS52" s="744"/>
      <c r="DT52" s="744"/>
      <c r="DU52" s="745"/>
      <c r="DV52" s="776"/>
      <c r="DW52" s="777"/>
      <c r="DX52" s="777"/>
      <c r="DY52" s="777"/>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6"/>
      <c r="BT53" s="777"/>
      <c r="BU53" s="777"/>
      <c r="BV53" s="777"/>
      <c r="BW53" s="777"/>
      <c r="BX53" s="777"/>
      <c r="BY53" s="777"/>
      <c r="BZ53" s="777"/>
      <c r="CA53" s="777"/>
      <c r="CB53" s="777"/>
      <c r="CC53" s="777"/>
      <c r="CD53" s="777"/>
      <c r="CE53" s="777"/>
      <c r="CF53" s="777"/>
      <c r="CG53" s="778"/>
      <c r="CH53" s="743"/>
      <c r="CI53" s="744"/>
      <c r="CJ53" s="744"/>
      <c r="CK53" s="744"/>
      <c r="CL53" s="745"/>
      <c r="CM53" s="743"/>
      <c r="CN53" s="744"/>
      <c r="CO53" s="744"/>
      <c r="CP53" s="744"/>
      <c r="CQ53" s="745"/>
      <c r="CR53" s="743"/>
      <c r="CS53" s="744"/>
      <c r="CT53" s="744"/>
      <c r="CU53" s="744"/>
      <c r="CV53" s="745"/>
      <c r="CW53" s="743"/>
      <c r="CX53" s="744"/>
      <c r="CY53" s="744"/>
      <c r="CZ53" s="744"/>
      <c r="DA53" s="745"/>
      <c r="DB53" s="743"/>
      <c r="DC53" s="744"/>
      <c r="DD53" s="744"/>
      <c r="DE53" s="744"/>
      <c r="DF53" s="745"/>
      <c r="DG53" s="743"/>
      <c r="DH53" s="744"/>
      <c r="DI53" s="744"/>
      <c r="DJ53" s="744"/>
      <c r="DK53" s="745"/>
      <c r="DL53" s="743"/>
      <c r="DM53" s="744"/>
      <c r="DN53" s="744"/>
      <c r="DO53" s="744"/>
      <c r="DP53" s="745"/>
      <c r="DQ53" s="743"/>
      <c r="DR53" s="744"/>
      <c r="DS53" s="744"/>
      <c r="DT53" s="744"/>
      <c r="DU53" s="745"/>
      <c r="DV53" s="776"/>
      <c r="DW53" s="777"/>
      <c r="DX53" s="777"/>
      <c r="DY53" s="777"/>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6"/>
      <c r="BT54" s="777"/>
      <c r="BU54" s="777"/>
      <c r="BV54" s="777"/>
      <c r="BW54" s="777"/>
      <c r="BX54" s="777"/>
      <c r="BY54" s="777"/>
      <c r="BZ54" s="777"/>
      <c r="CA54" s="777"/>
      <c r="CB54" s="777"/>
      <c r="CC54" s="777"/>
      <c r="CD54" s="777"/>
      <c r="CE54" s="777"/>
      <c r="CF54" s="777"/>
      <c r="CG54" s="778"/>
      <c r="CH54" s="743"/>
      <c r="CI54" s="744"/>
      <c r="CJ54" s="744"/>
      <c r="CK54" s="744"/>
      <c r="CL54" s="745"/>
      <c r="CM54" s="743"/>
      <c r="CN54" s="744"/>
      <c r="CO54" s="744"/>
      <c r="CP54" s="744"/>
      <c r="CQ54" s="745"/>
      <c r="CR54" s="743"/>
      <c r="CS54" s="744"/>
      <c r="CT54" s="744"/>
      <c r="CU54" s="744"/>
      <c r="CV54" s="745"/>
      <c r="CW54" s="743"/>
      <c r="CX54" s="744"/>
      <c r="CY54" s="744"/>
      <c r="CZ54" s="744"/>
      <c r="DA54" s="745"/>
      <c r="DB54" s="743"/>
      <c r="DC54" s="744"/>
      <c r="DD54" s="744"/>
      <c r="DE54" s="744"/>
      <c r="DF54" s="745"/>
      <c r="DG54" s="743"/>
      <c r="DH54" s="744"/>
      <c r="DI54" s="744"/>
      <c r="DJ54" s="744"/>
      <c r="DK54" s="745"/>
      <c r="DL54" s="743"/>
      <c r="DM54" s="744"/>
      <c r="DN54" s="744"/>
      <c r="DO54" s="744"/>
      <c r="DP54" s="745"/>
      <c r="DQ54" s="743"/>
      <c r="DR54" s="744"/>
      <c r="DS54" s="744"/>
      <c r="DT54" s="744"/>
      <c r="DU54" s="745"/>
      <c r="DV54" s="776"/>
      <c r="DW54" s="777"/>
      <c r="DX54" s="777"/>
      <c r="DY54" s="777"/>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6"/>
      <c r="BT55" s="777"/>
      <c r="BU55" s="777"/>
      <c r="BV55" s="777"/>
      <c r="BW55" s="777"/>
      <c r="BX55" s="777"/>
      <c r="BY55" s="777"/>
      <c r="BZ55" s="777"/>
      <c r="CA55" s="777"/>
      <c r="CB55" s="777"/>
      <c r="CC55" s="777"/>
      <c r="CD55" s="777"/>
      <c r="CE55" s="777"/>
      <c r="CF55" s="777"/>
      <c r="CG55" s="778"/>
      <c r="CH55" s="743"/>
      <c r="CI55" s="744"/>
      <c r="CJ55" s="744"/>
      <c r="CK55" s="744"/>
      <c r="CL55" s="745"/>
      <c r="CM55" s="743"/>
      <c r="CN55" s="744"/>
      <c r="CO55" s="744"/>
      <c r="CP55" s="744"/>
      <c r="CQ55" s="745"/>
      <c r="CR55" s="743"/>
      <c r="CS55" s="744"/>
      <c r="CT55" s="744"/>
      <c r="CU55" s="744"/>
      <c r="CV55" s="745"/>
      <c r="CW55" s="743"/>
      <c r="CX55" s="744"/>
      <c r="CY55" s="744"/>
      <c r="CZ55" s="744"/>
      <c r="DA55" s="745"/>
      <c r="DB55" s="743"/>
      <c r="DC55" s="744"/>
      <c r="DD55" s="744"/>
      <c r="DE55" s="744"/>
      <c r="DF55" s="745"/>
      <c r="DG55" s="743"/>
      <c r="DH55" s="744"/>
      <c r="DI55" s="744"/>
      <c r="DJ55" s="744"/>
      <c r="DK55" s="745"/>
      <c r="DL55" s="743"/>
      <c r="DM55" s="744"/>
      <c r="DN55" s="744"/>
      <c r="DO55" s="744"/>
      <c r="DP55" s="745"/>
      <c r="DQ55" s="743"/>
      <c r="DR55" s="744"/>
      <c r="DS55" s="744"/>
      <c r="DT55" s="744"/>
      <c r="DU55" s="745"/>
      <c r="DV55" s="776"/>
      <c r="DW55" s="777"/>
      <c r="DX55" s="777"/>
      <c r="DY55" s="777"/>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6"/>
      <c r="BT56" s="777"/>
      <c r="BU56" s="777"/>
      <c r="BV56" s="777"/>
      <c r="BW56" s="777"/>
      <c r="BX56" s="777"/>
      <c r="BY56" s="777"/>
      <c r="BZ56" s="777"/>
      <c r="CA56" s="777"/>
      <c r="CB56" s="777"/>
      <c r="CC56" s="777"/>
      <c r="CD56" s="777"/>
      <c r="CE56" s="777"/>
      <c r="CF56" s="777"/>
      <c r="CG56" s="778"/>
      <c r="CH56" s="743"/>
      <c r="CI56" s="744"/>
      <c r="CJ56" s="744"/>
      <c r="CK56" s="744"/>
      <c r="CL56" s="745"/>
      <c r="CM56" s="743"/>
      <c r="CN56" s="744"/>
      <c r="CO56" s="744"/>
      <c r="CP56" s="744"/>
      <c r="CQ56" s="745"/>
      <c r="CR56" s="743"/>
      <c r="CS56" s="744"/>
      <c r="CT56" s="744"/>
      <c r="CU56" s="744"/>
      <c r="CV56" s="745"/>
      <c r="CW56" s="743"/>
      <c r="CX56" s="744"/>
      <c r="CY56" s="744"/>
      <c r="CZ56" s="744"/>
      <c r="DA56" s="745"/>
      <c r="DB56" s="743"/>
      <c r="DC56" s="744"/>
      <c r="DD56" s="744"/>
      <c r="DE56" s="744"/>
      <c r="DF56" s="745"/>
      <c r="DG56" s="743"/>
      <c r="DH56" s="744"/>
      <c r="DI56" s="744"/>
      <c r="DJ56" s="744"/>
      <c r="DK56" s="745"/>
      <c r="DL56" s="743"/>
      <c r="DM56" s="744"/>
      <c r="DN56" s="744"/>
      <c r="DO56" s="744"/>
      <c r="DP56" s="745"/>
      <c r="DQ56" s="743"/>
      <c r="DR56" s="744"/>
      <c r="DS56" s="744"/>
      <c r="DT56" s="744"/>
      <c r="DU56" s="745"/>
      <c r="DV56" s="776"/>
      <c r="DW56" s="777"/>
      <c r="DX56" s="777"/>
      <c r="DY56" s="777"/>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6"/>
      <c r="BT57" s="777"/>
      <c r="BU57" s="777"/>
      <c r="BV57" s="777"/>
      <c r="BW57" s="777"/>
      <c r="BX57" s="777"/>
      <c r="BY57" s="777"/>
      <c r="BZ57" s="777"/>
      <c r="CA57" s="777"/>
      <c r="CB57" s="777"/>
      <c r="CC57" s="777"/>
      <c r="CD57" s="777"/>
      <c r="CE57" s="777"/>
      <c r="CF57" s="777"/>
      <c r="CG57" s="778"/>
      <c r="CH57" s="743"/>
      <c r="CI57" s="744"/>
      <c r="CJ57" s="744"/>
      <c r="CK57" s="744"/>
      <c r="CL57" s="745"/>
      <c r="CM57" s="743"/>
      <c r="CN57" s="744"/>
      <c r="CO57" s="744"/>
      <c r="CP57" s="744"/>
      <c r="CQ57" s="745"/>
      <c r="CR57" s="743"/>
      <c r="CS57" s="744"/>
      <c r="CT57" s="744"/>
      <c r="CU57" s="744"/>
      <c r="CV57" s="745"/>
      <c r="CW57" s="743"/>
      <c r="CX57" s="744"/>
      <c r="CY57" s="744"/>
      <c r="CZ57" s="744"/>
      <c r="DA57" s="745"/>
      <c r="DB57" s="743"/>
      <c r="DC57" s="744"/>
      <c r="DD57" s="744"/>
      <c r="DE57" s="744"/>
      <c r="DF57" s="745"/>
      <c r="DG57" s="743"/>
      <c r="DH57" s="744"/>
      <c r="DI57" s="744"/>
      <c r="DJ57" s="744"/>
      <c r="DK57" s="745"/>
      <c r="DL57" s="743"/>
      <c r="DM57" s="744"/>
      <c r="DN57" s="744"/>
      <c r="DO57" s="744"/>
      <c r="DP57" s="745"/>
      <c r="DQ57" s="743"/>
      <c r="DR57" s="744"/>
      <c r="DS57" s="744"/>
      <c r="DT57" s="744"/>
      <c r="DU57" s="745"/>
      <c r="DV57" s="776"/>
      <c r="DW57" s="777"/>
      <c r="DX57" s="777"/>
      <c r="DY57" s="777"/>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6"/>
      <c r="BT58" s="777"/>
      <c r="BU58" s="777"/>
      <c r="BV58" s="777"/>
      <c r="BW58" s="777"/>
      <c r="BX58" s="777"/>
      <c r="BY58" s="777"/>
      <c r="BZ58" s="777"/>
      <c r="CA58" s="777"/>
      <c r="CB58" s="777"/>
      <c r="CC58" s="777"/>
      <c r="CD58" s="777"/>
      <c r="CE58" s="777"/>
      <c r="CF58" s="777"/>
      <c r="CG58" s="778"/>
      <c r="CH58" s="743"/>
      <c r="CI58" s="744"/>
      <c r="CJ58" s="744"/>
      <c r="CK58" s="744"/>
      <c r="CL58" s="745"/>
      <c r="CM58" s="743"/>
      <c r="CN58" s="744"/>
      <c r="CO58" s="744"/>
      <c r="CP58" s="744"/>
      <c r="CQ58" s="745"/>
      <c r="CR58" s="743"/>
      <c r="CS58" s="744"/>
      <c r="CT58" s="744"/>
      <c r="CU58" s="744"/>
      <c r="CV58" s="745"/>
      <c r="CW58" s="743"/>
      <c r="CX58" s="744"/>
      <c r="CY58" s="744"/>
      <c r="CZ58" s="744"/>
      <c r="DA58" s="745"/>
      <c r="DB58" s="743"/>
      <c r="DC58" s="744"/>
      <c r="DD58" s="744"/>
      <c r="DE58" s="744"/>
      <c r="DF58" s="745"/>
      <c r="DG58" s="743"/>
      <c r="DH58" s="744"/>
      <c r="DI58" s="744"/>
      <c r="DJ58" s="744"/>
      <c r="DK58" s="745"/>
      <c r="DL58" s="743"/>
      <c r="DM58" s="744"/>
      <c r="DN58" s="744"/>
      <c r="DO58" s="744"/>
      <c r="DP58" s="745"/>
      <c r="DQ58" s="743"/>
      <c r="DR58" s="744"/>
      <c r="DS58" s="744"/>
      <c r="DT58" s="744"/>
      <c r="DU58" s="745"/>
      <c r="DV58" s="776"/>
      <c r="DW58" s="777"/>
      <c r="DX58" s="777"/>
      <c r="DY58" s="777"/>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6"/>
      <c r="BT59" s="777"/>
      <c r="BU59" s="777"/>
      <c r="BV59" s="777"/>
      <c r="BW59" s="777"/>
      <c r="BX59" s="777"/>
      <c r="BY59" s="777"/>
      <c r="BZ59" s="777"/>
      <c r="CA59" s="777"/>
      <c r="CB59" s="777"/>
      <c r="CC59" s="777"/>
      <c r="CD59" s="777"/>
      <c r="CE59" s="777"/>
      <c r="CF59" s="777"/>
      <c r="CG59" s="778"/>
      <c r="CH59" s="743"/>
      <c r="CI59" s="744"/>
      <c r="CJ59" s="744"/>
      <c r="CK59" s="744"/>
      <c r="CL59" s="745"/>
      <c r="CM59" s="743"/>
      <c r="CN59" s="744"/>
      <c r="CO59" s="744"/>
      <c r="CP59" s="744"/>
      <c r="CQ59" s="745"/>
      <c r="CR59" s="743"/>
      <c r="CS59" s="744"/>
      <c r="CT59" s="744"/>
      <c r="CU59" s="744"/>
      <c r="CV59" s="745"/>
      <c r="CW59" s="743"/>
      <c r="CX59" s="744"/>
      <c r="CY59" s="744"/>
      <c r="CZ59" s="744"/>
      <c r="DA59" s="745"/>
      <c r="DB59" s="743"/>
      <c r="DC59" s="744"/>
      <c r="DD59" s="744"/>
      <c r="DE59" s="744"/>
      <c r="DF59" s="745"/>
      <c r="DG59" s="743"/>
      <c r="DH59" s="744"/>
      <c r="DI59" s="744"/>
      <c r="DJ59" s="744"/>
      <c r="DK59" s="745"/>
      <c r="DL59" s="743"/>
      <c r="DM59" s="744"/>
      <c r="DN59" s="744"/>
      <c r="DO59" s="744"/>
      <c r="DP59" s="745"/>
      <c r="DQ59" s="743"/>
      <c r="DR59" s="744"/>
      <c r="DS59" s="744"/>
      <c r="DT59" s="744"/>
      <c r="DU59" s="745"/>
      <c r="DV59" s="776"/>
      <c r="DW59" s="777"/>
      <c r="DX59" s="777"/>
      <c r="DY59" s="777"/>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6"/>
      <c r="BT60" s="777"/>
      <c r="BU60" s="777"/>
      <c r="BV60" s="777"/>
      <c r="BW60" s="777"/>
      <c r="BX60" s="777"/>
      <c r="BY60" s="777"/>
      <c r="BZ60" s="777"/>
      <c r="CA60" s="777"/>
      <c r="CB60" s="777"/>
      <c r="CC60" s="777"/>
      <c r="CD60" s="777"/>
      <c r="CE60" s="777"/>
      <c r="CF60" s="777"/>
      <c r="CG60" s="778"/>
      <c r="CH60" s="743"/>
      <c r="CI60" s="744"/>
      <c r="CJ60" s="744"/>
      <c r="CK60" s="744"/>
      <c r="CL60" s="745"/>
      <c r="CM60" s="743"/>
      <c r="CN60" s="744"/>
      <c r="CO60" s="744"/>
      <c r="CP60" s="744"/>
      <c r="CQ60" s="745"/>
      <c r="CR60" s="743"/>
      <c r="CS60" s="744"/>
      <c r="CT60" s="744"/>
      <c r="CU60" s="744"/>
      <c r="CV60" s="745"/>
      <c r="CW60" s="743"/>
      <c r="CX60" s="744"/>
      <c r="CY60" s="744"/>
      <c r="CZ60" s="744"/>
      <c r="DA60" s="745"/>
      <c r="DB60" s="743"/>
      <c r="DC60" s="744"/>
      <c r="DD60" s="744"/>
      <c r="DE60" s="744"/>
      <c r="DF60" s="745"/>
      <c r="DG60" s="743"/>
      <c r="DH60" s="744"/>
      <c r="DI60" s="744"/>
      <c r="DJ60" s="744"/>
      <c r="DK60" s="745"/>
      <c r="DL60" s="743"/>
      <c r="DM60" s="744"/>
      <c r="DN60" s="744"/>
      <c r="DO60" s="744"/>
      <c r="DP60" s="745"/>
      <c r="DQ60" s="743"/>
      <c r="DR60" s="744"/>
      <c r="DS60" s="744"/>
      <c r="DT60" s="744"/>
      <c r="DU60" s="745"/>
      <c r="DV60" s="776"/>
      <c r="DW60" s="777"/>
      <c r="DX60" s="777"/>
      <c r="DY60" s="777"/>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6"/>
      <c r="BT61" s="777"/>
      <c r="BU61" s="777"/>
      <c r="BV61" s="777"/>
      <c r="BW61" s="777"/>
      <c r="BX61" s="777"/>
      <c r="BY61" s="777"/>
      <c r="BZ61" s="777"/>
      <c r="CA61" s="777"/>
      <c r="CB61" s="777"/>
      <c r="CC61" s="777"/>
      <c r="CD61" s="777"/>
      <c r="CE61" s="777"/>
      <c r="CF61" s="777"/>
      <c r="CG61" s="778"/>
      <c r="CH61" s="743"/>
      <c r="CI61" s="744"/>
      <c r="CJ61" s="744"/>
      <c r="CK61" s="744"/>
      <c r="CL61" s="745"/>
      <c r="CM61" s="743"/>
      <c r="CN61" s="744"/>
      <c r="CO61" s="744"/>
      <c r="CP61" s="744"/>
      <c r="CQ61" s="745"/>
      <c r="CR61" s="743"/>
      <c r="CS61" s="744"/>
      <c r="CT61" s="744"/>
      <c r="CU61" s="744"/>
      <c r="CV61" s="745"/>
      <c r="CW61" s="743"/>
      <c r="CX61" s="744"/>
      <c r="CY61" s="744"/>
      <c r="CZ61" s="744"/>
      <c r="DA61" s="745"/>
      <c r="DB61" s="743"/>
      <c r="DC61" s="744"/>
      <c r="DD61" s="744"/>
      <c r="DE61" s="744"/>
      <c r="DF61" s="745"/>
      <c r="DG61" s="743"/>
      <c r="DH61" s="744"/>
      <c r="DI61" s="744"/>
      <c r="DJ61" s="744"/>
      <c r="DK61" s="745"/>
      <c r="DL61" s="743"/>
      <c r="DM61" s="744"/>
      <c r="DN61" s="744"/>
      <c r="DO61" s="744"/>
      <c r="DP61" s="745"/>
      <c r="DQ61" s="743"/>
      <c r="DR61" s="744"/>
      <c r="DS61" s="744"/>
      <c r="DT61" s="744"/>
      <c r="DU61" s="745"/>
      <c r="DV61" s="776"/>
      <c r="DW61" s="777"/>
      <c r="DX61" s="777"/>
      <c r="DY61" s="777"/>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6"/>
      <c r="BT62" s="777"/>
      <c r="BU62" s="777"/>
      <c r="BV62" s="777"/>
      <c r="BW62" s="777"/>
      <c r="BX62" s="777"/>
      <c r="BY62" s="777"/>
      <c r="BZ62" s="777"/>
      <c r="CA62" s="777"/>
      <c r="CB62" s="777"/>
      <c r="CC62" s="777"/>
      <c r="CD62" s="777"/>
      <c r="CE62" s="777"/>
      <c r="CF62" s="777"/>
      <c r="CG62" s="778"/>
      <c r="CH62" s="743"/>
      <c r="CI62" s="744"/>
      <c r="CJ62" s="744"/>
      <c r="CK62" s="744"/>
      <c r="CL62" s="745"/>
      <c r="CM62" s="743"/>
      <c r="CN62" s="744"/>
      <c r="CO62" s="744"/>
      <c r="CP62" s="744"/>
      <c r="CQ62" s="745"/>
      <c r="CR62" s="743"/>
      <c r="CS62" s="744"/>
      <c r="CT62" s="744"/>
      <c r="CU62" s="744"/>
      <c r="CV62" s="745"/>
      <c r="CW62" s="743"/>
      <c r="CX62" s="744"/>
      <c r="CY62" s="744"/>
      <c r="CZ62" s="744"/>
      <c r="DA62" s="745"/>
      <c r="DB62" s="743"/>
      <c r="DC62" s="744"/>
      <c r="DD62" s="744"/>
      <c r="DE62" s="744"/>
      <c r="DF62" s="745"/>
      <c r="DG62" s="743"/>
      <c r="DH62" s="744"/>
      <c r="DI62" s="744"/>
      <c r="DJ62" s="744"/>
      <c r="DK62" s="745"/>
      <c r="DL62" s="743"/>
      <c r="DM62" s="744"/>
      <c r="DN62" s="744"/>
      <c r="DO62" s="744"/>
      <c r="DP62" s="745"/>
      <c r="DQ62" s="743"/>
      <c r="DR62" s="744"/>
      <c r="DS62" s="744"/>
      <c r="DT62" s="744"/>
      <c r="DU62" s="745"/>
      <c r="DV62" s="776"/>
      <c r="DW62" s="777"/>
      <c r="DX62" s="777"/>
      <c r="DY62" s="777"/>
      <c r="DZ62" s="779"/>
      <c r="EA62" s="230"/>
    </row>
    <row r="63" spans="1:131" ht="26.25" customHeight="1" thickBot="1" x14ac:dyDescent="0.25">
      <c r="A63" s="240"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113</v>
      </c>
      <c r="AG63" s="844"/>
      <c r="AH63" s="844"/>
      <c r="AI63" s="844"/>
      <c r="AJ63" s="845"/>
      <c r="AK63" s="846"/>
      <c r="AL63" s="841"/>
      <c r="AM63" s="841"/>
      <c r="AN63" s="841"/>
      <c r="AO63" s="841"/>
      <c r="AP63" s="844"/>
      <c r="AQ63" s="844"/>
      <c r="AR63" s="844"/>
      <c r="AS63" s="844"/>
      <c r="AT63" s="844"/>
      <c r="AU63" s="844">
        <v>582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6"/>
      <c r="BT63" s="777"/>
      <c r="BU63" s="777"/>
      <c r="BV63" s="777"/>
      <c r="BW63" s="777"/>
      <c r="BX63" s="777"/>
      <c r="BY63" s="777"/>
      <c r="BZ63" s="777"/>
      <c r="CA63" s="777"/>
      <c r="CB63" s="777"/>
      <c r="CC63" s="777"/>
      <c r="CD63" s="777"/>
      <c r="CE63" s="777"/>
      <c r="CF63" s="777"/>
      <c r="CG63" s="778"/>
      <c r="CH63" s="743"/>
      <c r="CI63" s="744"/>
      <c r="CJ63" s="744"/>
      <c r="CK63" s="744"/>
      <c r="CL63" s="745"/>
      <c r="CM63" s="743"/>
      <c r="CN63" s="744"/>
      <c r="CO63" s="744"/>
      <c r="CP63" s="744"/>
      <c r="CQ63" s="745"/>
      <c r="CR63" s="743"/>
      <c r="CS63" s="744"/>
      <c r="CT63" s="744"/>
      <c r="CU63" s="744"/>
      <c r="CV63" s="745"/>
      <c r="CW63" s="743"/>
      <c r="CX63" s="744"/>
      <c r="CY63" s="744"/>
      <c r="CZ63" s="744"/>
      <c r="DA63" s="745"/>
      <c r="DB63" s="743"/>
      <c r="DC63" s="744"/>
      <c r="DD63" s="744"/>
      <c r="DE63" s="744"/>
      <c r="DF63" s="745"/>
      <c r="DG63" s="743"/>
      <c r="DH63" s="744"/>
      <c r="DI63" s="744"/>
      <c r="DJ63" s="744"/>
      <c r="DK63" s="745"/>
      <c r="DL63" s="743"/>
      <c r="DM63" s="744"/>
      <c r="DN63" s="744"/>
      <c r="DO63" s="744"/>
      <c r="DP63" s="745"/>
      <c r="DQ63" s="743"/>
      <c r="DR63" s="744"/>
      <c r="DS63" s="744"/>
      <c r="DT63" s="744"/>
      <c r="DU63" s="745"/>
      <c r="DV63" s="776"/>
      <c r="DW63" s="777"/>
      <c r="DX63" s="777"/>
      <c r="DY63" s="777"/>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6"/>
      <c r="BT64" s="777"/>
      <c r="BU64" s="777"/>
      <c r="BV64" s="777"/>
      <c r="BW64" s="777"/>
      <c r="BX64" s="777"/>
      <c r="BY64" s="777"/>
      <c r="BZ64" s="777"/>
      <c r="CA64" s="777"/>
      <c r="CB64" s="777"/>
      <c r="CC64" s="777"/>
      <c r="CD64" s="777"/>
      <c r="CE64" s="777"/>
      <c r="CF64" s="777"/>
      <c r="CG64" s="778"/>
      <c r="CH64" s="743"/>
      <c r="CI64" s="744"/>
      <c r="CJ64" s="744"/>
      <c r="CK64" s="744"/>
      <c r="CL64" s="745"/>
      <c r="CM64" s="743"/>
      <c r="CN64" s="744"/>
      <c r="CO64" s="744"/>
      <c r="CP64" s="744"/>
      <c r="CQ64" s="745"/>
      <c r="CR64" s="743"/>
      <c r="CS64" s="744"/>
      <c r="CT64" s="744"/>
      <c r="CU64" s="744"/>
      <c r="CV64" s="745"/>
      <c r="CW64" s="743"/>
      <c r="CX64" s="744"/>
      <c r="CY64" s="744"/>
      <c r="CZ64" s="744"/>
      <c r="DA64" s="745"/>
      <c r="DB64" s="743"/>
      <c r="DC64" s="744"/>
      <c r="DD64" s="744"/>
      <c r="DE64" s="744"/>
      <c r="DF64" s="745"/>
      <c r="DG64" s="743"/>
      <c r="DH64" s="744"/>
      <c r="DI64" s="744"/>
      <c r="DJ64" s="744"/>
      <c r="DK64" s="745"/>
      <c r="DL64" s="743"/>
      <c r="DM64" s="744"/>
      <c r="DN64" s="744"/>
      <c r="DO64" s="744"/>
      <c r="DP64" s="745"/>
      <c r="DQ64" s="743"/>
      <c r="DR64" s="744"/>
      <c r="DS64" s="744"/>
      <c r="DT64" s="744"/>
      <c r="DU64" s="745"/>
      <c r="DV64" s="776"/>
      <c r="DW64" s="777"/>
      <c r="DX64" s="777"/>
      <c r="DY64" s="777"/>
      <c r="DZ64" s="779"/>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6"/>
      <c r="BT65" s="777"/>
      <c r="BU65" s="777"/>
      <c r="BV65" s="777"/>
      <c r="BW65" s="777"/>
      <c r="BX65" s="777"/>
      <c r="BY65" s="777"/>
      <c r="BZ65" s="777"/>
      <c r="CA65" s="777"/>
      <c r="CB65" s="777"/>
      <c r="CC65" s="777"/>
      <c r="CD65" s="777"/>
      <c r="CE65" s="777"/>
      <c r="CF65" s="777"/>
      <c r="CG65" s="778"/>
      <c r="CH65" s="743"/>
      <c r="CI65" s="744"/>
      <c r="CJ65" s="744"/>
      <c r="CK65" s="744"/>
      <c r="CL65" s="745"/>
      <c r="CM65" s="743"/>
      <c r="CN65" s="744"/>
      <c r="CO65" s="744"/>
      <c r="CP65" s="744"/>
      <c r="CQ65" s="745"/>
      <c r="CR65" s="743"/>
      <c r="CS65" s="744"/>
      <c r="CT65" s="744"/>
      <c r="CU65" s="744"/>
      <c r="CV65" s="745"/>
      <c r="CW65" s="743"/>
      <c r="CX65" s="744"/>
      <c r="CY65" s="744"/>
      <c r="CZ65" s="744"/>
      <c r="DA65" s="745"/>
      <c r="DB65" s="743"/>
      <c r="DC65" s="744"/>
      <c r="DD65" s="744"/>
      <c r="DE65" s="744"/>
      <c r="DF65" s="745"/>
      <c r="DG65" s="743"/>
      <c r="DH65" s="744"/>
      <c r="DI65" s="744"/>
      <c r="DJ65" s="744"/>
      <c r="DK65" s="745"/>
      <c r="DL65" s="743"/>
      <c r="DM65" s="744"/>
      <c r="DN65" s="744"/>
      <c r="DO65" s="744"/>
      <c r="DP65" s="745"/>
      <c r="DQ65" s="743"/>
      <c r="DR65" s="744"/>
      <c r="DS65" s="744"/>
      <c r="DT65" s="744"/>
      <c r="DU65" s="745"/>
      <c r="DV65" s="776"/>
      <c r="DW65" s="777"/>
      <c r="DX65" s="777"/>
      <c r="DY65" s="777"/>
      <c r="DZ65" s="779"/>
      <c r="EA65" s="230"/>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542</v>
      </c>
      <c r="C68" s="870"/>
      <c r="D68" s="870"/>
      <c r="E68" s="870"/>
      <c r="F68" s="870"/>
      <c r="G68" s="870"/>
      <c r="H68" s="870"/>
      <c r="I68" s="870"/>
      <c r="J68" s="870"/>
      <c r="K68" s="870"/>
      <c r="L68" s="870"/>
      <c r="M68" s="870"/>
      <c r="N68" s="870"/>
      <c r="O68" s="870"/>
      <c r="P68" s="871"/>
      <c r="Q68" s="872">
        <v>2496</v>
      </c>
      <c r="R68" s="866"/>
      <c r="S68" s="866"/>
      <c r="T68" s="866"/>
      <c r="U68" s="866"/>
      <c r="V68" s="866">
        <v>2344</v>
      </c>
      <c r="W68" s="866"/>
      <c r="X68" s="866"/>
      <c r="Y68" s="866"/>
      <c r="Z68" s="866"/>
      <c r="AA68" s="866">
        <v>152</v>
      </c>
      <c r="AB68" s="866"/>
      <c r="AC68" s="866"/>
      <c r="AD68" s="866"/>
      <c r="AE68" s="866"/>
      <c r="AF68" s="866">
        <v>152</v>
      </c>
      <c r="AG68" s="866"/>
      <c r="AH68" s="866"/>
      <c r="AI68" s="866"/>
      <c r="AJ68" s="866"/>
      <c r="AK68" s="866">
        <v>39</v>
      </c>
      <c r="AL68" s="866"/>
      <c r="AM68" s="866"/>
      <c r="AN68" s="866"/>
      <c r="AO68" s="866"/>
      <c r="AP68" s="866">
        <v>2710</v>
      </c>
      <c r="AQ68" s="866"/>
      <c r="AR68" s="866"/>
      <c r="AS68" s="866"/>
      <c r="AT68" s="866"/>
      <c r="AU68" s="866">
        <v>273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543</v>
      </c>
      <c r="C69" s="874"/>
      <c r="D69" s="874"/>
      <c r="E69" s="874"/>
      <c r="F69" s="874"/>
      <c r="G69" s="874"/>
      <c r="H69" s="874"/>
      <c r="I69" s="874"/>
      <c r="J69" s="874"/>
      <c r="K69" s="874"/>
      <c r="L69" s="874"/>
      <c r="M69" s="874"/>
      <c r="N69" s="874"/>
      <c r="O69" s="874"/>
      <c r="P69" s="875"/>
      <c r="Q69" s="876">
        <v>9678</v>
      </c>
      <c r="R69" s="830"/>
      <c r="S69" s="830"/>
      <c r="T69" s="830"/>
      <c r="U69" s="830"/>
      <c r="V69" s="830">
        <v>9792</v>
      </c>
      <c r="W69" s="830"/>
      <c r="X69" s="830"/>
      <c r="Y69" s="830"/>
      <c r="Z69" s="830"/>
      <c r="AA69" s="830">
        <v>-141</v>
      </c>
      <c r="AB69" s="830"/>
      <c r="AC69" s="830"/>
      <c r="AD69" s="830"/>
      <c r="AE69" s="830"/>
      <c r="AF69" s="830">
        <v>3880</v>
      </c>
      <c r="AG69" s="830"/>
      <c r="AH69" s="830"/>
      <c r="AI69" s="830"/>
      <c r="AJ69" s="830"/>
      <c r="AK69" s="830">
        <v>868</v>
      </c>
      <c r="AL69" s="830"/>
      <c r="AM69" s="830"/>
      <c r="AN69" s="830"/>
      <c r="AO69" s="830"/>
      <c r="AP69" s="830">
        <v>6817</v>
      </c>
      <c r="AQ69" s="830"/>
      <c r="AR69" s="830"/>
      <c r="AS69" s="830"/>
      <c r="AT69" s="830"/>
      <c r="AU69" s="830">
        <v>211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544</v>
      </c>
      <c r="C70" s="874"/>
      <c r="D70" s="874"/>
      <c r="E70" s="874"/>
      <c r="F70" s="874"/>
      <c r="G70" s="874"/>
      <c r="H70" s="874"/>
      <c r="I70" s="874"/>
      <c r="J70" s="874"/>
      <c r="K70" s="874"/>
      <c r="L70" s="874"/>
      <c r="M70" s="874"/>
      <c r="N70" s="874"/>
      <c r="O70" s="874"/>
      <c r="P70" s="875"/>
      <c r="Q70" s="876">
        <v>1598</v>
      </c>
      <c r="R70" s="830"/>
      <c r="S70" s="830"/>
      <c r="T70" s="830"/>
      <c r="U70" s="830"/>
      <c r="V70" s="830">
        <v>1549</v>
      </c>
      <c r="W70" s="830"/>
      <c r="X70" s="830"/>
      <c r="Y70" s="830"/>
      <c r="Z70" s="830"/>
      <c r="AA70" s="830">
        <v>49</v>
      </c>
      <c r="AB70" s="830"/>
      <c r="AC70" s="830"/>
      <c r="AD70" s="830"/>
      <c r="AE70" s="830"/>
      <c r="AF70" s="830">
        <v>49</v>
      </c>
      <c r="AG70" s="830"/>
      <c r="AH70" s="830"/>
      <c r="AI70" s="830"/>
      <c r="AJ70" s="830"/>
      <c r="AK70" s="830">
        <v>16</v>
      </c>
      <c r="AL70" s="830"/>
      <c r="AM70" s="830"/>
      <c r="AN70" s="830"/>
      <c r="AO70" s="830"/>
      <c r="AP70" s="830">
        <v>4625</v>
      </c>
      <c r="AQ70" s="830"/>
      <c r="AR70" s="830"/>
      <c r="AS70" s="830"/>
      <c r="AT70" s="830"/>
      <c r="AU70" s="830">
        <v>499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545</v>
      </c>
      <c r="C71" s="874"/>
      <c r="D71" s="874"/>
      <c r="E71" s="874"/>
      <c r="F71" s="874"/>
      <c r="G71" s="874"/>
      <c r="H71" s="874"/>
      <c r="I71" s="874"/>
      <c r="J71" s="874"/>
      <c r="K71" s="874"/>
      <c r="L71" s="874"/>
      <c r="M71" s="874"/>
      <c r="N71" s="874"/>
      <c r="O71" s="874"/>
      <c r="P71" s="875"/>
      <c r="Q71" s="876">
        <v>176</v>
      </c>
      <c r="R71" s="830"/>
      <c r="S71" s="830"/>
      <c r="T71" s="830"/>
      <c r="U71" s="830"/>
      <c r="V71" s="830">
        <v>142</v>
      </c>
      <c r="W71" s="830"/>
      <c r="X71" s="830"/>
      <c r="Y71" s="830"/>
      <c r="Z71" s="830"/>
      <c r="AA71" s="830">
        <v>34</v>
      </c>
      <c r="AB71" s="830"/>
      <c r="AC71" s="830"/>
      <c r="AD71" s="830"/>
      <c r="AE71" s="830"/>
      <c r="AF71" s="830">
        <v>34</v>
      </c>
      <c r="AG71" s="830"/>
      <c r="AH71" s="830"/>
      <c r="AI71" s="830"/>
      <c r="AJ71" s="830"/>
      <c r="AK71" s="830">
        <v>19</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546</v>
      </c>
      <c r="C72" s="874"/>
      <c r="D72" s="874"/>
      <c r="E72" s="874"/>
      <c r="F72" s="874"/>
      <c r="G72" s="874"/>
      <c r="H72" s="874"/>
      <c r="I72" s="874"/>
      <c r="J72" s="874"/>
      <c r="K72" s="874"/>
      <c r="L72" s="874"/>
      <c r="M72" s="874"/>
      <c r="N72" s="874"/>
      <c r="O72" s="874"/>
      <c r="P72" s="875"/>
      <c r="Q72" s="876">
        <v>4231</v>
      </c>
      <c r="R72" s="830"/>
      <c r="S72" s="830"/>
      <c r="T72" s="830"/>
      <c r="U72" s="830"/>
      <c r="V72" s="830">
        <v>3817</v>
      </c>
      <c r="W72" s="830"/>
      <c r="X72" s="830"/>
      <c r="Y72" s="830"/>
      <c r="Z72" s="830"/>
      <c r="AA72" s="830">
        <v>414</v>
      </c>
      <c r="AB72" s="830"/>
      <c r="AC72" s="830"/>
      <c r="AD72" s="830"/>
      <c r="AE72" s="830"/>
      <c r="AF72" s="830">
        <v>414</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547</v>
      </c>
      <c r="C73" s="874"/>
      <c r="D73" s="874"/>
      <c r="E73" s="874"/>
      <c r="F73" s="874"/>
      <c r="G73" s="874"/>
      <c r="H73" s="874"/>
      <c r="I73" s="874"/>
      <c r="J73" s="874"/>
      <c r="K73" s="874"/>
      <c r="L73" s="874"/>
      <c r="M73" s="874"/>
      <c r="N73" s="874"/>
      <c r="O73" s="874"/>
      <c r="P73" s="875"/>
      <c r="Q73" s="876">
        <v>141</v>
      </c>
      <c r="R73" s="830"/>
      <c r="S73" s="830"/>
      <c r="T73" s="830"/>
      <c r="U73" s="830"/>
      <c r="V73" s="830">
        <v>131</v>
      </c>
      <c r="W73" s="830"/>
      <c r="X73" s="830"/>
      <c r="Y73" s="830"/>
      <c r="Z73" s="830"/>
      <c r="AA73" s="830">
        <v>10</v>
      </c>
      <c r="AB73" s="830"/>
      <c r="AC73" s="830"/>
      <c r="AD73" s="830"/>
      <c r="AE73" s="830"/>
      <c r="AF73" s="830">
        <v>10</v>
      </c>
      <c r="AG73" s="830"/>
      <c r="AH73" s="830"/>
      <c r="AI73" s="830"/>
      <c r="AJ73" s="830"/>
      <c r="AK73" s="830" t="s">
        <v>552</v>
      </c>
      <c r="AL73" s="830"/>
      <c r="AM73" s="830"/>
      <c r="AN73" s="830"/>
      <c r="AO73" s="830"/>
      <c r="AP73" s="830" t="s">
        <v>552</v>
      </c>
      <c r="AQ73" s="830"/>
      <c r="AR73" s="830"/>
      <c r="AS73" s="830"/>
      <c r="AT73" s="830"/>
      <c r="AU73" s="830">
        <v>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548</v>
      </c>
      <c r="C74" s="874"/>
      <c r="D74" s="874"/>
      <c r="E74" s="874"/>
      <c r="F74" s="874"/>
      <c r="G74" s="874"/>
      <c r="H74" s="874"/>
      <c r="I74" s="874"/>
      <c r="J74" s="874"/>
      <c r="K74" s="874"/>
      <c r="L74" s="874"/>
      <c r="M74" s="874"/>
      <c r="N74" s="874"/>
      <c r="O74" s="874"/>
      <c r="P74" s="875"/>
      <c r="Q74" s="876">
        <v>265484</v>
      </c>
      <c r="R74" s="830"/>
      <c r="S74" s="830"/>
      <c r="T74" s="830"/>
      <c r="U74" s="830"/>
      <c r="V74" s="830">
        <v>260529</v>
      </c>
      <c r="W74" s="830"/>
      <c r="X74" s="830"/>
      <c r="Y74" s="830"/>
      <c r="Z74" s="830"/>
      <c r="AA74" s="830">
        <v>4955</v>
      </c>
      <c r="AB74" s="830"/>
      <c r="AC74" s="830"/>
      <c r="AD74" s="830"/>
      <c r="AE74" s="830"/>
      <c r="AF74" s="830">
        <v>4502</v>
      </c>
      <c r="AG74" s="830"/>
      <c r="AH74" s="830"/>
      <c r="AI74" s="830"/>
      <c r="AJ74" s="830"/>
      <c r="AK74" s="830">
        <v>2025</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549</v>
      </c>
      <c r="C75" s="874"/>
      <c r="D75" s="874"/>
      <c r="E75" s="874"/>
      <c r="F75" s="874"/>
      <c r="G75" s="874"/>
      <c r="H75" s="874"/>
      <c r="I75" s="874"/>
      <c r="J75" s="874"/>
      <c r="K75" s="874"/>
      <c r="L75" s="874"/>
      <c r="M75" s="874"/>
      <c r="N75" s="874"/>
      <c r="O75" s="874"/>
      <c r="P75" s="875"/>
      <c r="Q75" s="877">
        <v>9994</v>
      </c>
      <c r="R75" s="878"/>
      <c r="S75" s="878"/>
      <c r="T75" s="878"/>
      <c r="U75" s="834"/>
      <c r="V75" s="879">
        <v>8720</v>
      </c>
      <c r="W75" s="878"/>
      <c r="X75" s="878"/>
      <c r="Y75" s="878"/>
      <c r="Z75" s="834"/>
      <c r="AA75" s="879">
        <v>1274</v>
      </c>
      <c r="AB75" s="878"/>
      <c r="AC75" s="878"/>
      <c r="AD75" s="878"/>
      <c r="AE75" s="834"/>
      <c r="AF75" s="879">
        <v>5128</v>
      </c>
      <c r="AG75" s="878"/>
      <c r="AH75" s="878"/>
      <c r="AI75" s="878"/>
      <c r="AJ75" s="834"/>
      <c r="AK75" s="879" t="s">
        <v>559</v>
      </c>
      <c r="AL75" s="878"/>
      <c r="AM75" s="878"/>
      <c r="AN75" s="878"/>
      <c r="AO75" s="834"/>
      <c r="AP75" s="879">
        <v>27193</v>
      </c>
      <c r="AQ75" s="878"/>
      <c r="AR75" s="878"/>
      <c r="AS75" s="878"/>
      <c r="AT75" s="834"/>
      <c r="AU75" s="830" t="s">
        <v>552</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14169</v>
      </c>
      <c r="AG88" s="844"/>
      <c r="AH88" s="844"/>
      <c r="AI88" s="844"/>
      <c r="AJ88" s="844"/>
      <c r="AK88" s="841"/>
      <c r="AL88" s="841"/>
      <c r="AM88" s="841"/>
      <c r="AN88" s="841"/>
      <c r="AO88" s="841"/>
      <c r="AP88" s="844">
        <v>41345</v>
      </c>
      <c r="AQ88" s="844"/>
      <c r="AR88" s="844"/>
      <c r="AS88" s="844"/>
      <c r="AT88" s="844"/>
      <c r="AU88" s="844">
        <v>988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105</v>
      </c>
      <c r="CS102" s="852"/>
      <c r="CT102" s="852"/>
      <c r="CU102" s="852"/>
      <c r="CV102" s="891"/>
      <c r="CW102" s="890"/>
      <c r="CX102" s="852"/>
      <c r="CY102" s="852"/>
      <c r="CZ102" s="852"/>
      <c r="DA102" s="891"/>
      <c r="DB102" s="890"/>
      <c r="DC102" s="852"/>
      <c r="DD102" s="852"/>
      <c r="DE102" s="852"/>
      <c r="DF102" s="891"/>
      <c r="DG102" s="890">
        <v>2200</v>
      </c>
      <c r="DH102" s="852"/>
      <c r="DI102" s="852"/>
      <c r="DJ102" s="852"/>
      <c r="DK102" s="891"/>
      <c r="DL102" s="890"/>
      <c r="DM102" s="852"/>
      <c r="DN102" s="852"/>
      <c r="DO102" s="852"/>
      <c r="DP102" s="891"/>
      <c r="DQ102" s="890">
        <v>1578</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30"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415337</v>
      </c>
      <c r="AB110" s="900"/>
      <c r="AC110" s="900"/>
      <c r="AD110" s="900"/>
      <c r="AE110" s="901"/>
      <c r="AF110" s="902">
        <v>421798</v>
      </c>
      <c r="AG110" s="900"/>
      <c r="AH110" s="900"/>
      <c r="AI110" s="900"/>
      <c r="AJ110" s="901"/>
      <c r="AK110" s="902">
        <v>420695</v>
      </c>
      <c r="AL110" s="900"/>
      <c r="AM110" s="900"/>
      <c r="AN110" s="900"/>
      <c r="AO110" s="901"/>
      <c r="AP110" s="903">
        <v>12</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4308676</v>
      </c>
      <c r="BR110" s="931"/>
      <c r="BS110" s="931"/>
      <c r="BT110" s="931"/>
      <c r="BU110" s="931"/>
      <c r="BV110" s="931">
        <v>4203859</v>
      </c>
      <c r="BW110" s="931"/>
      <c r="BX110" s="931"/>
      <c r="BY110" s="931"/>
      <c r="BZ110" s="931"/>
      <c r="CA110" s="931">
        <v>4041721</v>
      </c>
      <c r="CB110" s="931"/>
      <c r="CC110" s="931"/>
      <c r="CD110" s="931"/>
      <c r="CE110" s="931"/>
      <c r="CF110" s="944">
        <v>115.7</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2927423</v>
      </c>
      <c r="BR112" s="926"/>
      <c r="BS112" s="926"/>
      <c r="BT112" s="926"/>
      <c r="BU112" s="926"/>
      <c r="BV112" s="926">
        <v>2947550</v>
      </c>
      <c r="BW112" s="926"/>
      <c r="BX112" s="926"/>
      <c r="BY112" s="926"/>
      <c r="BZ112" s="926"/>
      <c r="CA112" s="926">
        <v>3145510</v>
      </c>
      <c r="CB112" s="926"/>
      <c r="CC112" s="926"/>
      <c r="CD112" s="926"/>
      <c r="CE112" s="926"/>
      <c r="CF112" s="920">
        <v>90</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219276</v>
      </c>
      <c r="AB113" s="938"/>
      <c r="AC113" s="938"/>
      <c r="AD113" s="938"/>
      <c r="AE113" s="939"/>
      <c r="AF113" s="940">
        <v>234807</v>
      </c>
      <c r="AG113" s="938"/>
      <c r="AH113" s="938"/>
      <c r="AI113" s="938"/>
      <c r="AJ113" s="939"/>
      <c r="AK113" s="940">
        <v>240760</v>
      </c>
      <c r="AL113" s="938"/>
      <c r="AM113" s="938"/>
      <c r="AN113" s="938"/>
      <c r="AO113" s="939"/>
      <c r="AP113" s="941">
        <v>6.9</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976704</v>
      </c>
      <c r="BR113" s="926"/>
      <c r="BS113" s="926"/>
      <c r="BT113" s="926"/>
      <c r="BU113" s="926"/>
      <c r="BV113" s="926">
        <v>1023531</v>
      </c>
      <c r="BW113" s="926"/>
      <c r="BX113" s="926"/>
      <c r="BY113" s="926"/>
      <c r="BZ113" s="926"/>
      <c r="CA113" s="926">
        <v>983278</v>
      </c>
      <c r="CB113" s="926"/>
      <c r="CC113" s="926"/>
      <c r="CD113" s="926"/>
      <c r="CE113" s="926"/>
      <c r="CF113" s="920">
        <v>28.1</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102506</v>
      </c>
      <c r="AB114" s="959"/>
      <c r="AC114" s="959"/>
      <c r="AD114" s="959"/>
      <c r="AE114" s="960"/>
      <c r="AF114" s="961">
        <v>103420</v>
      </c>
      <c r="AG114" s="959"/>
      <c r="AH114" s="959"/>
      <c r="AI114" s="959"/>
      <c r="AJ114" s="960"/>
      <c r="AK114" s="961">
        <v>95731</v>
      </c>
      <c r="AL114" s="959"/>
      <c r="AM114" s="959"/>
      <c r="AN114" s="959"/>
      <c r="AO114" s="960"/>
      <c r="AP114" s="962">
        <v>2.7</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264188</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222</v>
      </c>
      <c r="AB115" s="938"/>
      <c r="AC115" s="938"/>
      <c r="AD115" s="938"/>
      <c r="AE115" s="939"/>
      <c r="AF115" s="940">
        <v>252</v>
      </c>
      <c r="AG115" s="938"/>
      <c r="AH115" s="938"/>
      <c r="AI115" s="938"/>
      <c r="AJ115" s="939"/>
      <c r="AK115" s="940">
        <v>52</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v>845858</v>
      </c>
      <c r="BR115" s="926"/>
      <c r="BS115" s="926"/>
      <c r="BT115" s="926"/>
      <c r="BU115" s="926"/>
      <c r="BV115" s="926">
        <v>1314898</v>
      </c>
      <c r="BW115" s="926"/>
      <c r="BX115" s="926"/>
      <c r="BY115" s="926"/>
      <c r="BZ115" s="926"/>
      <c r="CA115" s="926">
        <v>1577718</v>
      </c>
      <c r="CB115" s="926"/>
      <c r="CC115" s="926"/>
      <c r="CD115" s="926"/>
      <c r="CE115" s="926"/>
      <c r="CF115" s="920">
        <v>45.2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737341</v>
      </c>
      <c r="AB117" s="979"/>
      <c r="AC117" s="979"/>
      <c r="AD117" s="979"/>
      <c r="AE117" s="980"/>
      <c r="AF117" s="981">
        <v>760277</v>
      </c>
      <c r="AG117" s="979"/>
      <c r="AH117" s="979"/>
      <c r="AI117" s="979"/>
      <c r="AJ117" s="980"/>
      <c r="AK117" s="981">
        <v>757238</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439</v>
      </c>
      <c r="BP119" s="1005"/>
      <c r="BQ119" s="999">
        <v>9322849</v>
      </c>
      <c r="BR119" s="1000"/>
      <c r="BS119" s="1000"/>
      <c r="BT119" s="1000"/>
      <c r="BU119" s="1000"/>
      <c r="BV119" s="1000">
        <v>9489838</v>
      </c>
      <c r="BW119" s="1000"/>
      <c r="BX119" s="1000"/>
      <c r="BY119" s="1000"/>
      <c r="BZ119" s="1000"/>
      <c r="CA119" s="1000">
        <v>9748227</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2570286</v>
      </c>
      <c r="BR120" s="931"/>
      <c r="BS120" s="931"/>
      <c r="BT120" s="931"/>
      <c r="BU120" s="931"/>
      <c r="BV120" s="931">
        <v>4209186</v>
      </c>
      <c r="BW120" s="931"/>
      <c r="BX120" s="931"/>
      <c r="BY120" s="931"/>
      <c r="BZ120" s="931"/>
      <c r="CA120" s="931">
        <v>3316001</v>
      </c>
      <c r="CB120" s="931"/>
      <c r="CC120" s="931"/>
      <c r="CD120" s="931"/>
      <c r="CE120" s="931"/>
      <c r="CF120" s="944">
        <v>94.9</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2927423</v>
      </c>
      <c r="DH120" s="931"/>
      <c r="DI120" s="931"/>
      <c r="DJ120" s="931"/>
      <c r="DK120" s="931"/>
      <c r="DL120" s="931">
        <v>2947550</v>
      </c>
      <c r="DM120" s="931"/>
      <c r="DN120" s="931"/>
      <c r="DO120" s="931"/>
      <c r="DP120" s="931"/>
      <c r="DQ120" s="931">
        <v>3145510</v>
      </c>
      <c r="DR120" s="931"/>
      <c r="DS120" s="931"/>
      <c r="DT120" s="931"/>
      <c r="DU120" s="931"/>
      <c r="DV120" s="932">
        <v>90</v>
      </c>
      <c r="DW120" s="932"/>
      <c r="DX120" s="932"/>
      <c r="DY120" s="932"/>
      <c r="DZ120" s="933"/>
    </row>
    <row r="121" spans="1:130" s="230"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5415525</v>
      </c>
      <c r="BR122" s="1000"/>
      <c r="BS122" s="1000"/>
      <c r="BT122" s="1000"/>
      <c r="BU122" s="1000"/>
      <c r="BV122" s="1000">
        <v>5238711</v>
      </c>
      <c r="BW122" s="1000"/>
      <c r="BX122" s="1000"/>
      <c r="BY122" s="1000"/>
      <c r="BZ122" s="1000"/>
      <c r="CA122" s="1000">
        <v>4916685</v>
      </c>
      <c r="CB122" s="1000"/>
      <c r="CC122" s="1000"/>
      <c r="CD122" s="1000"/>
      <c r="CE122" s="1000"/>
      <c r="CF122" s="1017">
        <v>140.69999999999999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447</v>
      </c>
      <c r="BP123" s="1005"/>
      <c r="BQ123" s="1063">
        <v>7985811</v>
      </c>
      <c r="BR123" s="1064"/>
      <c r="BS123" s="1064"/>
      <c r="BT123" s="1064"/>
      <c r="BU123" s="1064"/>
      <c r="BV123" s="1064">
        <v>9447897</v>
      </c>
      <c r="BW123" s="1064"/>
      <c r="BX123" s="1064"/>
      <c r="BY123" s="1064"/>
      <c r="BZ123" s="1064"/>
      <c r="CA123" s="1064">
        <v>8232686</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40.700000000000003</v>
      </c>
      <c r="BR124" s="1027"/>
      <c r="BS124" s="1027"/>
      <c r="BT124" s="1027"/>
      <c r="BU124" s="1027"/>
      <c r="BV124" s="1027">
        <v>1.3</v>
      </c>
      <c r="BW124" s="1027"/>
      <c r="BX124" s="1027"/>
      <c r="BY124" s="1027"/>
      <c r="BZ124" s="1027"/>
      <c r="CA124" s="1027">
        <v>43.3</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v>845858</v>
      </c>
      <c r="DH126" s="926"/>
      <c r="DI126" s="926"/>
      <c r="DJ126" s="926"/>
      <c r="DK126" s="926"/>
      <c r="DL126" s="926">
        <v>1314898</v>
      </c>
      <c r="DM126" s="926"/>
      <c r="DN126" s="926"/>
      <c r="DO126" s="926"/>
      <c r="DP126" s="926"/>
      <c r="DQ126" s="926">
        <v>1577718</v>
      </c>
      <c r="DR126" s="926"/>
      <c r="DS126" s="926"/>
      <c r="DT126" s="926"/>
      <c r="DU126" s="926"/>
      <c r="DV126" s="927">
        <v>45.2</v>
      </c>
      <c r="DW126" s="927"/>
      <c r="DX126" s="927"/>
      <c r="DY126" s="927"/>
      <c r="DZ126" s="928"/>
    </row>
    <row r="127" spans="1:130" s="230"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222</v>
      </c>
      <c r="AB127" s="959"/>
      <c r="AC127" s="959"/>
      <c r="AD127" s="959"/>
      <c r="AE127" s="960"/>
      <c r="AF127" s="961">
        <v>252</v>
      </c>
      <c r="AG127" s="959"/>
      <c r="AH127" s="959"/>
      <c r="AI127" s="959"/>
      <c r="AJ127" s="960"/>
      <c r="AK127" s="961">
        <v>52</v>
      </c>
      <c r="AL127" s="959"/>
      <c r="AM127" s="959"/>
      <c r="AN127" s="959"/>
      <c r="AO127" s="960"/>
      <c r="AP127" s="962">
        <v>0</v>
      </c>
      <c r="AQ127" s="963"/>
      <c r="AR127" s="963"/>
      <c r="AS127" s="963"/>
      <c r="AT127" s="964"/>
      <c r="AU127" s="232"/>
      <c r="AV127" s="232"/>
      <c r="AW127" s="232"/>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3737048</v>
      </c>
      <c r="AB129" s="959"/>
      <c r="AC129" s="959"/>
      <c r="AD129" s="959"/>
      <c r="AE129" s="960"/>
      <c r="AF129" s="961">
        <v>3681907</v>
      </c>
      <c r="AG129" s="959"/>
      <c r="AH129" s="959"/>
      <c r="AI129" s="959"/>
      <c r="AJ129" s="960"/>
      <c r="AK129" s="961">
        <v>3950198</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455925</v>
      </c>
      <c r="AB130" s="959"/>
      <c r="AC130" s="959"/>
      <c r="AD130" s="959"/>
      <c r="AE130" s="960"/>
      <c r="AF130" s="961">
        <v>458757</v>
      </c>
      <c r="AG130" s="959"/>
      <c r="AH130" s="959"/>
      <c r="AI130" s="959"/>
      <c r="AJ130" s="960"/>
      <c r="AK130" s="961">
        <v>456612</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3281123</v>
      </c>
      <c r="AB131" s="986"/>
      <c r="AC131" s="986"/>
      <c r="AD131" s="986"/>
      <c r="AE131" s="987"/>
      <c r="AF131" s="985">
        <v>3223150</v>
      </c>
      <c r="AG131" s="986"/>
      <c r="AH131" s="986"/>
      <c r="AI131" s="986"/>
      <c r="AJ131" s="987"/>
      <c r="AK131" s="985">
        <v>3493586</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6"/>
      <c r="BF131" s="1084">
        <v>43.3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8.5768195830000007</v>
      </c>
      <c r="AB132" s="1097"/>
      <c r="AC132" s="1097"/>
      <c r="AD132" s="1097"/>
      <c r="AE132" s="1098"/>
      <c r="AF132" s="1099">
        <v>9.3548236970000005</v>
      </c>
      <c r="AG132" s="1097"/>
      <c r="AH132" s="1097"/>
      <c r="AI132" s="1097"/>
      <c r="AJ132" s="1098"/>
      <c r="AK132" s="1099">
        <v>8.6050837159999993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8.3000000000000007</v>
      </c>
      <c r="AB133" s="1080"/>
      <c r="AC133" s="1080"/>
      <c r="AD133" s="1080"/>
      <c r="AE133" s="1081"/>
      <c r="AF133" s="1079">
        <v>8.9</v>
      </c>
      <c r="AG133" s="1080"/>
      <c r="AH133" s="1080"/>
      <c r="AI133" s="1080"/>
      <c r="AJ133" s="1081"/>
      <c r="AK133" s="1079">
        <v>8.8000000000000007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JgEU4V8K3eqHnEtRUSn0Jp+Tch5UZUkeiv0+/7B+vmNyv+7obwmAOAzvL5y++vf0htHzF9Rehl/nmtCRY+q5w==" saltValue="e5BF+jmXgkTnGlbNCbB3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DQ105"/>
  <sheetViews>
    <sheetView showGridLines="0" tabSelected="1" view="pageBreakPreview" topLeftCell="A10" zoomScale="80" zoomScaleNormal="85" zoomScaleSheetLayoutView="80" workbookViewId="0">
      <selection activeCell="CQ72" sqref="CQ72"/>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2NfUdtrYZ63oXbcW+hh2NXGBk/3sQuzP77LDklSCeNXzpBpfURK/4FFg3BoM2dHcmPPvFARejqXfI10JYNcqA==" saltValue="6kc6GAH46Yx7dI5A2LUtr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DL89"/>
  <sheetViews>
    <sheetView showGridLines="0" topLeftCell="X36"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2vI6pRhLEP6yeZw3CCC28Or9O73WxQSkt5pE79qKeXp6erXRm8aUYzTM3Ge7buPvZM1SGoKSzlL8Dd4vjgQlg==" saltValue="V9ZXaJdvi6sf84JdB4YSy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Z73"/>
  <sheetViews>
    <sheetView showGridLines="0" view="pageBreakPreview" topLeftCell="A31"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1272837</v>
      </c>
      <c r="AP9" s="281">
        <v>117464</v>
      </c>
      <c r="AQ9" s="282">
        <v>109056</v>
      </c>
      <c r="AR9" s="283">
        <v>7.7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181104</v>
      </c>
      <c r="AP10" s="284">
        <v>16713</v>
      </c>
      <c r="AQ10" s="285">
        <v>18467</v>
      </c>
      <c r="AR10" s="286">
        <v>-9.5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t="s">
        <v>484</v>
      </c>
      <c r="AP11" s="284" t="s">
        <v>484</v>
      </c>
      <c r="AQ11" s="285">
        <v>875</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484</v>
      </c>
      <c r="AP12" s="284" t="s">
        <v>484</v>
      </c>
      <c r="AQ12" s="285" t="s">
        <v>484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78782</v>
      </c>
      <c r="AP13" s="284">
        <v>7270</v>
      </c>
      <c r="AQ13" s="285">
        <v>4658</v>
      </c>
      <c r="AR13" s="286">
        <v>56.1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23221</v>
      </c>
      <c r="AP14" s="284">
        <v>2143</v>
      </c>
      <c r="AQ14" s="285">
        <v>1950</v>
      </c>
      <c r="AR14" s="286">
        <v>9.9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-75369</v>
      </c>
      <c r="AP15" s="284">
        <v>-6955</v>
      </c>
      <c r="AQ15" s="285">
        <v>-7086</v>
      </c>
      <c r="AR15" s="286">
        <v>-1.8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1480575</v>
      </c>
      <c r="AP16" s="284">
        <v>136635</v>
      </c>
      <c r="AQ16" s="285">
        <v>127919</v>
      </c>
      <c r="AR16" s="286">
        <v>6.8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11.17</v>
      </c>
      <c r="AP21" s="298">
        <v>10.82</v>
      </c>
      <c r="AQ21" s="299">
        <v>0.35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97.6</v>
      </c>
      <c r="AP22" s="303">
        <v>96.9</v>
      </c>
      <c r="AQ22" s="304">
        <v>0.7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420695</v>
      </c>
      <c r="AP32" s="312">
        <v>38824</v>
      </c>
      <c r="AQ32" s="313">
        <v>61308</v>
      </c>
      <c r="AR32" s="314">
        <v>-36.700000000000003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484</v>
      </c>
      <c r="AP34" s="312" t="s">
        <v>484</v>
      </c>
      <c r="AQ34" s="313" t="s">
        <v>484</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240760</v>
      </c>
      <c r="AP35" s="312">
        <v>22219</v>
      </c>
      <c r="AQ35" s="313">
        <v>22520</v>
      </c>
      <c r="AR35" s="314">
        <v>-1.3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95731</v>
      </c>
      <c r="AP36" s="312">
        <v>8835</v>
      </c>
      <c r="AQ36" s="313">
        <v>5045</v>
      </c>
      <c r="AR36" s="314">
        <v>75.099999999999994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v>52</v>
      </c>
      <c r="AP37" s="312">
        <v>5</v>
      </c>
      <c r="AQ37" s="313">
        <v>526</v>
      </c>
      <c r="AR37" s="314">
        <v>-99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484</v>
      </c>
      <c r="AP38" s="315" t="s">
        <v>484</v>
      </c>
      <c r="AQ38" s="316">
        <v>11</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t="s">
        <v>484</v>
      </c>
      <c r="AP39" s="312" t="s">
        <v>484</v>
      </c>
      <c r="AQ39" s="313">
        <v>-1559</v>
      </c>
      <c r="AR39" s="314" t="s">
        <v>484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-456612</v>
      </c>
      <c r="AP40" s="312">
        <v>-42138</v>
      </c>
      <c r="AQ40" s="313">
        <v>-58872</v>
      </c>
      <c r="AR40" s="314">
        <v>-28.4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300626</v>
      </c>
      <c r="AP41" s="312">
        <v>27743</v>
      </c>
      <c r="AQ41" s="313">
        <v>28979</v>
      </c>
      <c r="AR41" s="314">
        <v>-4.3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594367</v>
      </c>
      <c r="AN51" s="334">
        <v>52744</v>
      </c>
      <c r="AO51" s="335">
        <v>-15</v>
      </c>
      <c r="AP51" s="336">
        <v>93492</v>
      </c>
      <c r="AQ51" s="337">
        <v>-13.6</v>
      </c>
      <c r="AR51" s="338">
        <v>-1.4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332496</v>
      </c>
      <c r="AN52" s="342">
        <v>29505</v>
      </c>
      <c r="AO52" s="343">
        <v>-24.2</v>
      </c>
      <c r="AP52" s="344">
        <v>53316</v>
      </c>
      <c r="AQ52" s="345">
        <v>6</v>
      </c>
      <c r="AR52" s="346">
        <v>-30.2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1162644</v>
      </c>
      <c r="AN53" s="334">
        <v>104856</v>
      </c>
      <c r="AO53" s="335">
        <v>98.8</v>
      </c>
      <c r="AP53" s="336">
        <v>94796</v>
      </c>
      <c r="AQ53" s="337">
        <v>1.4</v>
      </c>
      <c r="AR53" s="338">
        <v>97.4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402392</v>
      </c>
      <c r="AN54" s="342">
        <v>36291</v>
      </c>
      <c r="AO54" s="343">
        <v>23</v>
      </c>
      <c r="AP54" s="344">
        <v>55781</v>
      </c>
      <c r="AQ54" s="345">
        <v>4.5999999999999996</v>
      </c>
      <c r="AR54" s="346">
        <v>18.399999999999999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1090629</v>
      </c>
      <c r="AN55" s="334">
        <v>99574</v>
      </c>
      <c r="AO55" s="335">
        <v>-5</v>
      </c>
      <c r="AP55" s="336">
        <v>85942</v>
      </c>
      <c r="AQ55" s="337">
        <v>-9.3000000000000007</v>
      </c>
      <c r="AR55" s="338">
        <v>4.3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380775</v>
      </c>
      <c r="AN56" s="342">
        <v>34764</v>
      </c>
      <c r="AO56" s="343">
        <v>-4.2</v>
      </c>
      <c r="AP56" s="344">
        <v>48630</v>
      </c>
      <c r="AQ56" s="345">
        <v>-12.8</v>
      </c>
      <c r="AR56" s="346">
        <v>8.6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1136372</v>
      </c>
      <c r="AN57" s="334">
        <v>104494</v>
      </c>
      <c r="AO57" s="335">
        <v>4.9000000000000004</v>
      </c>
      <c r="AP57" s="336">
        <v>95007</v>
      </c>
      <c r="AQ57" s="337">
        <v>10.5</v>
      </c>
      <c r="AR57" s="338">
        <v>-5.6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565308</v>
      </c>
      <c r="AN58" s="342">
        <v>51982</v>
      </c>
      <c r="AO58" s="343">
        <v>49.5</v>
      </c>
      <c r="AP58" s="344">
        <v>48509</v>
      </c>
      <c r="AQ58" s="345">
        <v>-0.2</v>
      </c>
      <c r="AR58" s="346">
        <v>49.7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1447821</v>
      </c>
      <c r="AN59" s="334">
        <v>133612</v>
      </c>
      <c r="AO59" s="335">
        <v>27.9</v>
      </c>
      <c r="AP59" s="336">
        <v>98176</v>
      </c>
      <c r="AQ59" s="337">
        <v>3.3</v>
      </c>
      <c r="AR59" s="338">
        <v>24.6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745421</v>
      </c>
      <c r="AN60" s="342">
        <v>68791</v>
      </c>
      <c r="AO60" s="343">
        <v>32.299999999999997</v>
      </c>
      <c r="AP60" s="344">
        <v>58489</v>
      </c>
      <c r="AQ60" s="345">
        <v>20.6</v>
      </c>
      <c r="AR60" s="346">
        <v>11.7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1086367</v>
      </c>
      <c r="AN61" s="349">
        <v>99056</v>
      </c>
      <c r="AO61" s="350">
        <v>22.3</v>
      </c>
      <c r="AP61" s="351">
        <v>93483</v>
      </c>
      <c r="AQ61" s="352">
        <v>-1.5</v>
      </c>
      <c r="AR61" s="338">
        <v>23.8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485278</v>
      </c>
      <c r="AN62" s="342">
        <v>44267</v>
      </c>
      <c r="AO62" s="343">
        <v>15.3</v>
      </c>
      <c r="AP62" s="344">
        <v>52945</v>
      </c>
      <c r="AQ62" s="345">
        <v>3.6</v>
      </c>
      <c r="AR62" s="346">
        <v>11.7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qLOCxNX145XbEno7iZQ8w7WcI5168vzM95rRHWQUBDMSo7zecdA3NVTEdj7QWPXSLasyKlCvRhLCAniw/7z9g==" saltValue="wRHyZ8qsEsppPDo1Tc1K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DU121"/>
  <sheetViews>
    <sheetView showGridLines="0" topLeftCell="E72" zoomScale="60" zoomScaleNormal="60" zoomScaleSheetLayoutView="55" workbookViewId="0">
      <selection activeCell="AF103" sqref="AF103"/>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0" spans="125:125" ht="13.5" hidden="1" customHeight="1" x14ac:dyDescent="0.2"/>
    <row r="121" spans="125:125" ht="13.5" hidden="1" customHeight="1" x14ac:dyDescent="0.2">
      <c r="DU121" s="259"/>
    </row>
  </sheetData>
  <sheetProtection algorithmName="SHA-512" hashValue="YbxSxXdLjhXLArBSHXy9xehS8oXTpKRAQa1Bfc4mMRX128dk2FQPtio/fQQeSJG7bi4iFffUIASIDctCxOXKHQ==" saltValue="iFAIrehOQs3ETGTSmg+E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L116"/>
  <sheetViews>
    <sheetView showGridLines="0" topLeftCell="A72" zoomScale="70" zoomScaleNormal="70" zoomScaleSheetLayoutView="55" workbookViewId="0">
      <selection activeCell="BI89" sqref="BI89"/>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jHYWi7fHby4zOwv7pylzXU6IdzrWabPA6NMwt55tWDN13I8s4/AIjxbj/Grdn6xHTYamFAfQn9JniIxlWbryBw==" saltValue="lP0IcLzRsZUTeNzcNA3C6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00B0F0"/>
    <pageSetUpPr fitToPage="1"/>
  </sheetPr>
  <dimension ref="B1:J50"/>
  <sheetViews>
    <sheetView showGridLines="0" topLeftCell="A6" zoomScale="70" zoomScaleNormal="70" zoomScaleSheetLayoutView="100" workbookViewId="0">
      <selection activeCell="F50" sqref="F50"/>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63.67</v>
      </c>
      <c r="G47" s="12">
        <v>44.28</v>
      </c>
      <c r="H47" s="12">
        <v>38.58</v>
      </c>
      <c r="I47" s="12">
        <v>50.41</v>
      </c>
      <c r="J47" s="13">
        <v>25.58</v>
      </c>
    </row>
    <row r="48" spans="2:10" ht="57.75" customHeight="1" x14ac:dyDescent="0.2">
      <c r="B48" s="14"/>
      <c r="C48" s="1141" t="s">
        <v>4</v>
      </c>
      <c r="D48" s="1141"/>
      <c r="E48" s="1142"/>
      <c r="F48" s="15">
        <v>9.2899999999999991</v>
      </c>
      <c r="G48" s="16">
        <v>3</v>
      </c>
      <c r="H48" s="16">
        <v>10.02</v>
      </c>
      <c r="I48" s="16">
        <v>6.9</v>
      </c>
      <c r="J48" s="17">
        <v>10.81</v>
      </c>
    </row>
    <row r="49" spans="2:10" ht="57.75" customHeight="1" thickBot="1" x14ac:dyDescent="0.25">
      <c r="B49" s="18"/>
      <c r="C49" s="1143" t="s">
        <v>5</v>
      </c>
      <c r="D49" s="1143"/>
      <c r="E49" s="1144"/>
      <c r="F49" s="19">
        <v>16.89</v>
      </c>
      <c r="G49" s="20" t="s">
        <v>528</v>
      </c>
      <c r="H49" s="20">
        <v>3.13</v>
      </c>
      <c r="I49" s="20">
        <v>7.99</v>
      </c>
      <c r="J49" s="21" t="s">
        <v>529</v>
      </c>
    </row>
    <row r="50" spans="2:10" ht="13" x14ac:dyDescent="0.2"/>
  </sheetData>
  <sheetProtection algorithmName="SHA-512" hashValue="lv69JND1R+KuceDEilatjPzP1HtODEa/JBRkPKxWBDoFM7IpgQc6kr4F9o9x56Ks+OybjcgCum1RDwxdmfeFew==" saltValue="SeaSEqNj017jTFknOEAIv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2025-03-18T04:45:02Z</cp:lastPrinted>
  <dcterms:created xsi:type="dcterms:W3CDTF">2025-02-19T01:23:39Z</dcterms:created>
  <dcterms:modified xsi:type="dcterms:W3CDTF">2025-03-18T04:45:04Z</dcterms:modified>
  <cp:category/>
</cp:coreProperties>
</file>