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30.7\明和町２\課フォルダ\kikaku\財政係\財政防災共有\総務課共有バックアップ\01_財政\☆財政状況資料集\R02\"/>
    </mc:Choice>
  </mc:AlternateContent>
  <bookViews>
    <workbookView xWindow="0" yWindow="0" windowWidth="19200" windowHeight="61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AM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<sst xmlns="http://schemas.openxmlformats.org/spreadsheetml/2006/main" count="1165" uniqueCount="612">
  <si>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</si>
  <si>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</si>
  <si>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</si>
  <si>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</si>
  <si>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</si>
  <si>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</si>
  <si>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</si>
  <si>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</si>
  <si>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</si>
  <si>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</si>
  <si>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</si>
  <si>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</si>
  <si>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</si>
  <si>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</si>
  <si>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</si>
  <si>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</si>
  <si>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</si>
  <si>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</si>
  <si>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</si>
  <si>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</si>
  <si>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</si>
  <si>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</si>
  <si>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</si>
  <si>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</si>
  <si>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</si>
  <si>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</si>
  <si>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</si>
  <si>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</si>
  <si>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</si>
  <si>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</si>
  <si>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</si>
  <si>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</si>
  <si>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</si>
  <si>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</si>
  <si>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</si>
  <si>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</si>
  <si>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</si>
  <si>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</si>
  <si>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</si>
  <si>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</si>
  <si>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</si>
  <si>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</si>
  <si>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</si>
  <si>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</si>
  <si>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</si>
  <si>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</si>
  <si>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</si>
  <si>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</si>
  <si>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</si>
  <si>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</si>
  <si>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</si>
  <si>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</si>
  <si>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</si>
  <si>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</si>
  <si>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</si>
  <si>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</si>
  <si>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</si>
  <si>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</si>
  <si>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</si>
  <si>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</si>
  <si>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</si>
  <si>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</si>
  <si>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</si>
  <si>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</si>
  <si>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</si>
  <si>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</si>
  <si>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</si>
  <si>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</si>
  <si>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</si>
  <si>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</si>
  <si>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</si>
  <si>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</si>
  <si>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</si>
  <si>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</si>
  <si>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</si>
  <si>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</si>
  <si>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</si>
  <si>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</si>
  <si>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</si>
  <si>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</si>
  <si>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</si>
  <si>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</si>
  <si>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</si>
  <si>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</si>
  <si>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</si>
  <si>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</si>
  <si>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</si>
  <si>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</si>
  <si>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</si>
  <si>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</si>
  <si>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</si>
  <si>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</si>
  <si>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</si>
  <si>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</si>
  <si>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</si>
  <si>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</si>
  <si>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</si>
  <si>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</si>
  <si>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明和町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</si>
  <si>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</si>
  <si>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</si>
  <si>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</si>
  <si>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</si>
  <si>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</si>
  <si>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</si>
  <si>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</si>
  <si>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</si>
  <si>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</si>
  <si>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</si>
  <si>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</si>
  <si>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</si>
  <si>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</si>
  <si>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</si>
  <si>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</si>
  <si>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</si>
  <si>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</si>
  <si>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</si>
  <si>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</si>
  <si>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</si>
  <si>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</si>
  <si>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</si>
  <si>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</si>
  <si>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</si>
  <si>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</si>
  <si>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</si>
  <si>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</si>
  <si>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</si>
  <si>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</si>
  <si>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</si>
  <si>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</si>
  <si>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</si>
  <si>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</si>
  <si>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</si>
  <si>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</si>
  <si>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</si>
  <si>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</si>
  <si>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</si>
  <si>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</si>
  <si>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</si>
  <si>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</si>
  <si>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</si>
  <si>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</si>
  <si>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</si>
  <si>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</si>
  <si>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</si>
  <si>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</si>
  <si>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</si>
  <si>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</si>
  <si>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</si>
  <si>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</si>
  <si>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</si>
  <si>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</si>
  <si>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</si>
  <si>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</si>
  <si>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</si>
  <si>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</si>
  <si>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</si>
  <si>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</si>
  <si>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</si>
  <si>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</si>
  <si>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</si>
  <si>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</si>
  <si>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</si>
  <si>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</si>
  <si>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</si>
  <si>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</si>
  <si>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</si>
  <si>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</si>
  <si>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</si>
  <si>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</si>
  <si>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</si>
  <si>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</si>
  <si>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</si>
  <si>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</si>
  <si>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</si>
  <si>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</si>
  <si>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</si>
  <si>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</si>
  <si>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</si>
  <si>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</si>
  <si>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</si>
  <si>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</si>
  <si>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</si>
  <si>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</si>
  <si>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</si>
  <si>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</si>
  <si>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</si>
  <si>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</si>
  <si>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</si>
  <si>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</si>
  <si>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</si>
  <si>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</si>
  <si>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</si>
  <si>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</si>
  <si>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</si>
  <si>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</si>
  <si>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</si>
  <si>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</si>
  <si>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</si>
  <si>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</si>
  <si>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</si>
  <si>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</si>
  <si>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</si>
  <si>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</si>
  <si>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</si>
  <si>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</si>
  <si>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</si>
  <si>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</si>
  <si>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</si>
  <si>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</si>
  <si>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</si>
  <si>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</si>
  <si>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群馬県明和町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</si>
  <si>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</si>
  <si>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</si>
  <si>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</si>
  <si>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</si>
  <si>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</si>
  <si>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</si>
  <si>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</si>
  <si>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</si>
  <si>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</si>
  <si>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</si>
  <si>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</si>
  <si>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</si>
  <si>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</si>
  <si>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</si>
  <si>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</si>
  <si>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</si>
  <si>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</si>
  <si>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</si>
  <si>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</si>
  <si>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</si>
  <si>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</si>
  <si>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</si>
  <si>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</si>
  <si>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</si>
  <si>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</si>
  <si>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</si>
  <si>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</si>
  <si>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</si>
  <si>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</si>
  <si>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</si>
  <si>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</si>
  <si>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</si>
  <si>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</si>
  <si>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</si>
  <si>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</si>
  <si>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</si>
  <si>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</si>
  <si>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</si>
  <si>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</si>
  <si>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</si>
  <si>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</si>
  <si>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</si>
  <si>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</si>
  <si>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</si>
  <si>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</si>
  <si>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</si>
  <si>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</si>
  <si>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</si>
  <si>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</si>
  <si>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</si>
  <si>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</si>
  <si>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</si>
  <si>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</si>
  <si>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</si>
  <si>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</si>
  <si>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</si>
  <si>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</si>
  <si>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</si>
  <si>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</si>
  <si>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</si>
  <si>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</si>
  <si>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</si>
  <si>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</si>
  <si>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</si>
  <si>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</si>
  <si>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</si>
  <si>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</si>
  <si>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</si>
  <si>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</si>
  <si>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</si>
  <si>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</si>
  <si>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</si>
  <si>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</si>
  <si>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</si>
  <si>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</si>
  <si>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</si>
  <si>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</si>
  <si>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</si>
  <si>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</si>
  <si>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</si>
  <si>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</si>
  <si>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</si>
  <si>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</si>
  <si>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</si>
  <si>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</si>
  <si>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</si>
  <si>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</si>
  <si>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</si>
  <si>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</si>
  <si>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</si>
  <si>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</si>
  <si>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</si>
  <si>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</si>
  <si>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</si>
  <si>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</si>
  <si>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</si>
  <si>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</si>
  <si>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</si>
  <si>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</si>
  <si>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</si>
  <si>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</si>
  <si>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</si>
  <si>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</si>
  <si>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</si>
  <si>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</si>
  <si>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</si>
  <si>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</si>
  <si>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</si>
  <si>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</si>
  <si>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</si>
  <si>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</si>
  <si>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</si>
  <si>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</si>
  <si>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</si>
  <si>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</si>
  <si>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</si>
  <si>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</si>
  <si>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</si>
  <si>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</si>
  <si>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</si>
  <si>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</si>
  <si>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</si>
  <si>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</si>
  <si>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</si>
  <si>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</si>
  <si>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</si>
  <si>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</si>
  <si>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</si>
  <si>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</si>
  <si>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</si>
  <si>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</si>
  <si>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</si>
  <si>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</si>
  <si>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</si>
  <si>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</si>
  <si>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</si>
  <si>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</si>
  <si>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</si>
  <si>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</si>
  <si>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</si>
  <si>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</si>
  <si>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</si>
  <si>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</si>
  <si>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</si>
  <si>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</si>
  <si>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</si>
  <si>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</si>
  <si>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</si>
  <si>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</si>
  <si>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</si>
  <si>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</si>
  <si>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</si>
  <si>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群馬県明和町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</si>
  <si>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</si>
  <si>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</si>
  <si>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</si>
  <si>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</si>
  <si>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</si>
  <si>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</si>
  <si>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</si>
  <si>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</si>
  <si>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</si>
  <si>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</si>
  <si>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</si>
  <si>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</si>
  <si>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</si>
  <si>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</si>
  <si>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</si>
  <si>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</si>
  <si>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</si>
  <si>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</si>
  <si>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</si>
  <si>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</si>
  <si>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</si>
  <si>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</si>
  <si>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</si>
  <si>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</si>
  <si>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</si>
  <si>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</si>
  <si>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</si>
  <si>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</si>
  <si>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</si>
  <si>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</si>
  <si>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</si>
  <si>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</si>
  <si>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</si>
  <si>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</si>
  <si>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</si>
  <si>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</si>
  <si>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</si>
  <si>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</si>
  <si>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</si>
  <si>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</si>
  <si>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</si>
  <si>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</si>
  <si>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</si>
  <si>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</si>
  <si>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</si>
  <si>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</si>
  <si>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</si>
  <si>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</si>
  <si>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</si>
  <si>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</si>
  <si>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</si>
  <si>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</si>
  <si>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</si>
  <si>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</si>
  <si>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</si>
  <si>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</si>
  <si>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</si>
  <si>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</si>
  <si>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</si>
  <si>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</si>
  <si>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</si>
  <si>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</si>
  <si>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</si>
  <si>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</si>
  <si>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</si>
  <si>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</si>
  <si>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</si>
  <si>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</si>
  <si>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</si>
  <si>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</si>
  <si>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</si>
  <si>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</si>
  <si>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</si>
  <si>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</si>
  <si>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</si>
  <si>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</si>
  <si>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</si>
  <si>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</si>
  <si>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</si>
  <si>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</si>
  <si>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</si>
  <si>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</si>
  <si>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</si>
  <si>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</si>
  <si>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</si>
  <si>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</si>
  <si>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</si>
  <si>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</si>
  <si>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</si>
  <si>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</si>
  <si>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</si>
  <si>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</si>
  <si>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</si>
  <si>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</si>
  <si>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</si>
  <si>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</si>
  <si>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</si>
  <si>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</si>
  <si>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</si>
  <si>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</si>
  <si>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</si>
  <si>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</si>
  <si>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</si>
  <si>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</si>
  <si>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</si>
  <si>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</si>
  <si>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</si>
  <si>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</si>
  <si>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</si>
  <si>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</si>
  <si>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</si>
  <si>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</si>
  <si>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</si>
  <si>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</si>
  <si>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</si>
  <si>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</si>
  <si>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</si>
  <si>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</si>
  <si>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</si>
  <si>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</si>
  <si>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</si>
  <si>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</si>
  <si>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</si>
  <si>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</si>
  <si>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</si>
  <si>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</si>
  <si>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</si>
  <si>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</si>
  <si>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</si>
  <si>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</si>
  <si>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</si>
  <si>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</si>
  <si>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</si>
  <si>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</si>
  <si>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</si>
  <si>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</si>
  <si>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</si>
  <si>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</si>
  <si>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</si>
  <si>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</si>
  <si>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</si>
  <si>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</si>
  <si>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</si>
  <si>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</si>
  <si>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</si>
  <si>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</si>
  <si>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</si>
  <si>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</si>
  <si>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</si>
  <si>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</si>
  <si>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</si>
  <si>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</si>
  <si>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</si>
  <si>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</si>
  <si>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</si>
  <si>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</si>
  <si>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</si>
  <si>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</si>
  <si>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</si>
  <si>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</si>
  <si>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</si>
  <si>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</si>
  <si>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</si>
  <si>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</si>
  <si>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</si>
  <si>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</si>
  <si>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</si>
  <si>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</si>
  <si>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</si>
  <si>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</si>
  <si>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</si>
  <si>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</si>
  <si>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</si>
  <si>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</si>
  <si>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</si>
  <si>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</si>
  <si>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</si>
  <si>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</si>
  <si>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</si>
  <si>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</si>
  <si>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</si>
  <si>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</si>
  <si>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</si>
  <si>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</si>
  <si>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</si>
  <si>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</si>
  <si>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</si>
  <si>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</si>
  <si>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</si>
  <si>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</si>
  <si>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</si>
  <si>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</si>
  <si>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</si>
  <si>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</si>
  <si>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</si>
  <si>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</si>
  <si>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</si>
  <si>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</si>
  <si>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</si>
  <si>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</si>
  <si>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12.22</t>
  </si>
  <si>
    <t>▲ 22.20</t>
  </si>
  <si>
    <t>▲ 18.96</t>
  </si>
  <si>
    <t>一般会計</t>
  </si>
  <si>
    <t>国民健康保険特別会計</t>
  </si>
  <si>
    <t>介護保険特別会計</t>
  </si>
  <si>
    <t>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</si>
  <si>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</si>
  <si>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</si>
  <si>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</si>
  <si>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</si>
  <si>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</si>
  <si>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</si>
  <si>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</si>
  <si>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</si>
  <si>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</si>
  <si>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　　　　－</t>
  </si>
  <si>
    <t>館林地区消防組合</t>
  </si>
  <si>
    <t>邑楽館林医療事務組合（一般会計）</t>
  </si>
  <si>
    <t>邑楽館林医療事務組合（病院事業会計）</t>
  </si>
  <si>
    <t>館林衛生施設組合</t>
  </si>
  <si>
    <t>群馬県市町村会館管理組合</t>
  </si>
  <si>
    <t>群馬県市町村総合事務組合</t>
  </si>
  <si>
    <t>群馬県後期高齢者医療広域連合（一般会計）</t>
  </si>
  <si>
    <t>群馬県後期高齢者医療広域連合（事業会計）</t>
  </si>
  <si>
    <t>群馬東部水道企業団</t>
  </si>
  <si>
    <t>明和町土地開発公社</t>
  </si>
  <si>
    <t>邑楽館林まちづくり</t>
  </si>
  <si>
    <t>〇</t>
    <phoneticPr fontId="2"/>
  </si>
  <si>
    <t>公共施設建設基金</t>
    <rPh sb="0" eb="2">
      <t>コウキョウ</t>
    </rPh>
    <rPh sb="2" eb="4">
      <t>シセツ</t>
    </rPh>
    <rPh sb="4" eb="6">
      <t>ケンセツ</t>
    </rPh>
    <rPh sb="6" eb="8">
      <t>キキン</t>
    </rPh>
    <phoneticPr fontId="11"/>
  </si>
  <si>
    <t>まち・ひと・しごと創生基金</t>
    <rPh sb="9" eb="11">
      <t>ソウセイ</t>
    </rPh>
    <rPh sb="11" eb="13">
      <t>キキン</t>
    </rPh>
    <phoneticPr fontId="11"/>
  </si>
  <si>
    <t>奨学基金</t>
    <rPh sb="0" eb="2">
      <t>ショウガク</t>
    </rPh>
    <rPh sb="2" eb="4">
      <t>キキン</t>
    </rPh>
    <phoneticPr fontId="11"/>
  </si>
  <si>
    <t>地域福祉基金</t>
    <rPh sb="0" eb="2">
      <t>チイキ</t>
    </rPh>
    <rPh sb="2" eb="4">
      <t>フクシ</t>
    </rPh>
    <rPh sb="4" eb="6">
      <t>キキン</t>
    </rPh>
    <phoneticPr fontId="11"/>
  </si>
  <si>
    <t>　　　　－</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</si>
  <si>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</si>
  <si>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</si>
  <si>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</si>
  <si>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土地開発公社が土地造成事業のため長期借入を行ったことにより将来負担額が増加したことが大きな要因となっている。類似団体平均を大きく上回っているが、土地造成事業による一時的なものによるため、造成が完了した土地の売却等も予定されており、長期借入の返済の目途も立っているため今後回復する見込みである。有形固定資産減価償却率についても、類似団体平均を上回っており、今後も公共施設等総合管理計画や個別施設計画に基づき効率的な活用と最適化を検討していく。</t>
    <rPh sb="0" eb="2">
      <t>ショウライ</t>
    </rPh>
    <rPh sb="2" eb="4">
      <t>フタン</t>
    </rPh>
    <rPh sb="4" eb="6">
      <t>ヒリツ</t>
    </rPh>
    <rPh sb="12" eb="18">
      <t>トチカイハツコウシャ</t>
    </rPh>
    <rPh sb="19" eb="21">
      <t>トチ</t>
    </rPh>
    <rPh sb="21" eb="23">
      <t>ゾウセイ</t>
    </rPh>
    <rPh sb="23" eb="25">
      <t>ジギョウ</t>
    </rPh>
    <rPh sb="28" eb="30">
      <t>チョウキ</t>
    </rPh>
    <rPh sb="30" eb="32">
      <t>カリイレ</t>
    </rPh>
    <rPh sb="33" eb="34">
      <t>オコナ</t>
    </rPh>
    <rPh sb="41" eb="43">
      <t>ショウライ</t>
    </rPh>
    <rPh sb="43" eb="45">
      <t>フタン</t>
    </rPh>
    <rPh sb="45" eb="46">
      <t>ガク</t>
    </rPh>
    <rPh sb="47" eb="49">
      <t>ゾウカ</t>
    </rPh>
    <rPh sb="54" eb="55">
      <t>オオ</t>
    </rPh>
    <rPh sb="57" eb="59">
      <t>ヨウイン</t>
    </rPh>
    <rPh sb="66" eb="68">
      <t>ルイジ</t>
    </rPh>
    <rPh sb="68" eb="70">
      <t>ダンタイ</t>
    </rPh>
    <rPh sb="70" eb="72">
      <t>ヘイキン</t>
    </rPh>
    <rPh sb="73" eb="74">
      <t>オオ</t>
    </rPh>
    <rPh sb="76" eb="78">
      <t>ウワマワ</t>
    </rPh>
    <rPh sb="84" eb="86">
      <t>トチ</t>
    </rPh>
    <rPh sb="86" eb="88">
      <t>ゾウセイ</t>
    </rPh>
    <rPh sb="88" eb="90">
      <t>ジギョウ</t>
    </rPh>
    <rPh sb="93" eb="96">
      <t>イチジテキ</t>
    </rPh>
    <rPh sb="105" eb="107">
      <t>ゾウセイ</t>
    </rPh>
    <rPh sb="108" eb="110">
      <t>カンリョウ</t>
    </rPh>
    <rPh sb="112" eb="114">
      <t>トチ</t>
    </rPh>
    <rPh sb="115" eb="117">
      <t>バイキャク</t>
    </rPh>
    <rPh sb="117" eb="118">
      <t>トウ</t>
    </rPh>
    <rPh sb="119" eb="121">
      <t>ヨテイ</t>
    </rPh>
    <rPh sb="127" eb="129">
      <t>チョウキ</t>
    </rPh>
    <rPh sb="129" eb="131">
      <t>カリイレ</t>
    </rPh>
    <rPh sb="132" eb="134">
      <t>ヘンサイ</t>
    </rPh>
    <rPh sb="135" eb="137">
      <t>メド</t>
    </rPh>
    <rPh sb="138" eb="139">
      <t>タ</t>
    </rPh>
    <rPh sb="145" eb="147">
      <t>コンゴ</t>
    </rPh>
    <rPh sb="147" eb="149">
      <t>カイフク</t>
    </rPh>
    <rPh sb="151" eb="153">
      <t>ミコ</t>
    </rPh>
    <rPh sb="158" eb="164">
      <t>ユウケイコテイシサン</t>
    </rPh>
    <rPh sb="164" eb="166">
      <t>ゲンカ</t>
    </rPh>
    <rPh sb="166" eb="168">
      <t>ショウキャク</t>
    </rPh>
    <rPh sb="168" eb="169">
      <t>リツ</t>
    </rPh>
    <rPh sb="175" eb="181">
      <t>ルイジダンタイヘイキン</t>
    </rPh>
    <rPh sb="182" eb="184">
      <t>ウワマワ</t>
    </rPh>
    <rPh sb="189" eb="191">
      <t>コンゴ</t>
    </rPh>
    <rPh sb="192" eb="194">
      <t>コウキョウ</t>
    </rPh>
    <rPh sb="194" eb="196">
      <t>シセツ</t>
    </rPh>
    <rPh sb="196" eb="197">
      <t>トウ</t>
    </rPh>
    <rPh sb="197" eb="199">
      <t>ソウゴウ</t>
    </rPh>
    <rPh sb="199" eb="201">
      <t>カンリ</t>
    </rPh>
    <rPh sb="201" eb="203">
      <t>ケイカク</t>
    </rPh>
    <rPh sb="204" eb="206">
      <t>コベツ</t>
    </rPh>
    <rPh sb="206" eb="208">
      <t>シセツ</t>
    </rPh>
    <rPh sb="208" eb="210">
      <t>ケイカク</t>
    </rPh>
    <rPh sb="211" eb="212">
      <t>モト</t>
    </rPh>
    <rPh sb="214" eb="217">
      <t>コウリツテキ</t>
    </rPh>
    <rPh sb="218" eb="220">
      <t>カツヨウ</t>
    </rPh>
    <rPh sb="221" eb="224">
      <t>サイテキカ</t>
    </rPh>
    <rPh sb="225" eb="227">
      <t>ケントウ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</si>
  <si>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</si>
  <si>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</si>
  <si>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</si>
  <si>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</si>
  <si>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</si>
  <si>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</si>
  <si>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将来負担比率については、類似団体平均よりも高くなっているが、実質公債費比率については類似団体平均よりも低い比率となっている。</t>
    <rPh sb="0" eb="2">
      <t>ショウライ</t>
    </rPh>
    <rPh sb="2" eb="4">
      <t>フタン</t>
    </rPh>
    <rPh sb="4" eb="6">
      <t>ヒリツ</t>
    </rPh>
    <rPh sb="12" eb="14">
      <t>ルイジ</t>
    </rPh>
    <rPh sb="14" eb="16">
      <t>ダンタイ</t>
    </rPh>
    <rPh sb="16" eb="18">
      <t>ヘイキン</t>
    </rPh>
    <rPh sb="21" eb="22">
      <t>タカ</t>
    </rPh>
    <rPh sb="30" eb="32">
      <t>ジッシツ</t>
    </rPh>
    <rPh sb="32" eb="35">
      <t>コウサイヒ</t>
    </rPh>
    <rPh sb="35" eb="37">
      <t>ヒリツ</t>
    </rPh>
    <rPh sb="42" eb="48">
      <t>ルイジダンタイヘイキン</t>
    </rPh>
    <rPh sb="51" eb="52">
      <t>ヒク</t>
    </rPh>
    <rPh sb="53" eb="55">
      <t>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</si>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</sst>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3721-4509-8093-08F3B1E282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82877</c:v>
                </c:pt>
                <c:pt idx="1">
                  <c:v>77851</c:v>
                </c:pt>
                <c:pt idx="2">
                  <c:v>62022</c:v>
                </c:pt>
                <c:pt idx="3">
                  <c:v>52744</c:v>
                </c:pt>
                <c:pt idx="4">
                  <c:v>104856</c:v>
                </c:pt>
              </c:numCache>
            </c:numRef>
          </c:val>
          <c:smooth val="0"/>
          <c:extLst>
            <c:ext xmlns:c16="http://schemas.microsoft.com/office/drawing/2014/chart" uri="{C3380CC4-5D6E-409C-BE32-E72D297353CC}">
              <c16:uniqueId val="{00000001-3721-4509-8093-08F3B1E282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6.45</c:v>
                </c:pt>
                <c:pt idx="1">
                  <c:v>9.56</c:v>
                </c:pt>
                <c:pt idx="2">
                  <c:v>9.57</c:v>
                </c:pt>
                <c:pt idx="3">
                  <c:v>9.2899999999999991</c:v>
                </c:pt>
                <c:pt idx="4">
                  <c:v>3</c:v>
                </c:pt>
              </c:numCache>
            </c:numRef>
          </c:val>
          <c:extLst>
            <c:ext xmlns:c16="http://schemas.microsoft.com/office/drawing/2014/chart" uri="{C3380CC4-5D6E-409C-BE32-E72D297353CC}">
              <c16:uniqueId val="{00000000-3EBF-47F4-84CB-D2C6A6A931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73.38</c:v>
                </c:pt>
                <c:pt idx="1">
                  <c:v>46.93</c:v>
                </c:pt>
                <c:pt idx="2">
                  <c:v>46.65</c:v>
                </c:pt>
                <c:pt idx="3">
                  <c:v>63.67</c:v>
                </c:pt>
                <c:pt idx="4">
                  <c:v>44.28</c:v>
                </c:pt>
              </c:numCache>
            </c:numRef>
          </c:val>
          <c:extLst>
            <c:ext xmlns:c16="http://schemas.microsoft.com/office/drawing/2014/chart" uri="{C3380CC4-5D6E-409C-BE32-E72D297353CC}">
              <c16:uniqueId val="{00000001-3EBF-47F4-84CB-D2C6A6A931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-12.22</c:v>
                </c:pt>
                <c:pt idx="1">
                  <c:v>-22.2</c:v>
                </c:pt>
                <c:pt idx="2">
                  <c:v>0.48</c:v>
                </c:pt>
                <c:pt idx="3">
                  <c:v>16.89</c:v>
                </c:pt>
                <c:pt idx="4">
                  <c:v>-18.96</c:v>
                </c:pt>
              </c:numCache>
            </c:numRef>
          </c:val>
          <c:smooth val="0"/>
          <c:extLst>
            <c:ext xmlns:c16="http://schemas.microsoft.com/office/drawing/2014/chart" uri="{C3380CC4-5D6E-409C-BE32-E72D297353CC}">
              <c16:uniqueId val="{00000002-3EBF-47F4-84CB-D2C6A6A931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C2-44C5-984A-3F67C43005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C2-44C5-984A-3F67C43005F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C2-44C5-984A-3F67C43005F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0C2-44C5-984A-3F67C43005F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0C2-44C5-984A-3F67C43005F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0.04</c:v>
                </c:pt>
                <c:pt idx="4">
                  <c:v>#N/A</c:v>
                </c:pt>
                <c:pt idx="5">
                  <c:v>0</c:v>
                </c:pt>
                <c:pt idx="6">
                  <c:v>#N/A</c:v>
                </c:pt>
                <c:pt idx="7">
                  <c:v>0.06</c:v>
                </c:pt>
                <c:pt idx="8">
                  <c:v>#N/A</c:v>
                </c:pt>
                <c:pt idx="9">
                  <c:v>0</c:v>
                </c:pt>
              </c:numCache>
            </c:numRef>
          </c:val>
          <c:extLst>
            <c:ext xmlns:c16="http://schemas.microsoft.com/office/drawing/2014/chart" uri="{C3380CC4-5D6E-409C-BE32-E72D297353CC}">
              <c16:uniqueId val="{00000005-70C2-44C5-984A-3F67C43005F1}"/>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0.76</c:v>
                </c:pt>
                <c:pt idx="2">
                  <c:v>#N/A</c:v>
                </c:pt>
                <c:pt idx="3">
                  <c:v>0.65</c:v>
                </c:pt>
                <c:pt idx="4">
                  <c:v>#N/A</c:v>
                </c:pt>
                <c:pt idx="5">
                  <c:v>0.46</c:v>
                </c:pt>
                <c:pt idx="6">
                  <c:v>#N/A</c:v>
                </c:pt>
                <c:pt idx="7">
                  <c:v>0.47</c:v>
                </c:pt>
                <c:pt idx="8">
                  <c:v>#N/A</c:v>
                </c:pt>
                <c:pt idx="9">
                  <c:v>0.5</c:v>
                </c:pt>
              </c:numCache>
            </c:numRef>
          </c:val>
          <c:extLst>
            <c:ext xmlns:c16="http://schemas.microsoft.com/office/drawing/2014/chart" uri="{C3380CC4-5D6E-409C-BE32-E72D297353CC}">
              <c16:uniqueId val="{00000006-70C2-44C5-984A-3F67C43005F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1.72</c:v>
                </c:pt>
                <c:pt idx="2">
                  <c:v>#N/A</c:v>
                </c:pt>
                <c:pt idx="3">
                  <c:v>0.8</c:v>
                </c:pt>
                <c:pt idx="4">
                  <c:v>#N/A</c:v>
                </c:pt>
                <c:pt idx="5">
                  <c:v>1.36</c:v>
                </c:pt>
                <c:pt idx="6">
                  <c:v>#N/A</c:v>
                </c:pt>
                <c:pt idx="7">
                  <c:v>1.1100000000000001</c:v>
                </c:pt>
                <c:pt idx="8">
                  <c:v>#N/A</c:v>
                </c:pt>
                <c:pt idx="9">
                  <c:v>1.1499999999999999</c:v>
                </c:pt>
              </c:numCache>
            </c:numRef>
          </c:val>
          <c:extLst>
            <c:ext xmlns:c16="http://schemas.microsoft.com/office/drawing/2014/chart" uri="{C3380CC4-5D6E-409C-BE32-E72D297353CC}">
              <c16:uniqueId val="{00000007-70C2-44C5-984A-3F67C43005F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4.41</c:v>
                </c:pt>
                <c:pt idx="2">
                  <c:v>#N/A</c:v>
                </c:pt>
                <c:pt idx="3">
                  <c:v>5.25</c:v>
                </c:pt>
                <c:pt idx="4">
                  <c:v>#N/A</c:v>
                </c:pt>
                <c:pt idx="5">
                  <c:v>1.06</c:v>
                </c:pt>
                <c:pt idx="6">
                  <c:v>#N/A</c:v>
                </c:pt>
                <c:pt idx="7">
                  <c:v>1.39</c:v>
                </c:pt>
                <c:pt idx="8">
                  <c:v>#N/A</c:v>
                </c:pt>
                <c:pt idx="9">
                  <c:v>1.96</c:v>
                </c:pt>
              </c:numCache>
            </c:numRef>
          </c:val>
          <c:extLst>
            <c:ext xmlns:c16="http://schemas.microsoft.com/office/drawing/2014/chart" uri="{C3380CC4-5D6E-409C-BE32-E72D297353CC}">
              <c16:uniqueId val="{00000008-70C2-44C5-984A-3F67C43005F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6.44</c:v>
                </c:pt>
                <c:pt idx="2">
                  <c:v>#N/A</c:v>
                </c:pt>
                <c:pt idx="3">
                  <c:v>9.5500000000000007</c:v>
                </c:pt>
                <c:pt idx="4">
                  <c:v>#N/A</c:v>
                </c:pt>
                <c:pt idx="5">
                  <c:v>9.56</c:v>
                </c:pt>
                <c:pt idx="6">
                  <c:v>#N/A</c:v>
                </c:pt>
                <c:pt idx="7">
                  <c:v>9.2799999999999994</c:v>
                </c:pt>
                <c:pt idx="8">
                  <c:v>#N/A</c:v>
                </c:pt>
                <c:pt idx="9">
                  <c:v>3</c:v>
                </c:pt>
              </c:numCache>
            </c:numRef>
          </c:val>
          <c:extLst>
            <c:ext xmlns:c16="http://schemas.microsoft.com/office/drawing/2014/chart" uri="{C3380CC4-5D6E-409C-BE32-E72D297353CC}">
              <c16:uniqueId val="{00000009-70C2-44C5-984A-3F67C43005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403</c:v>
                </c:pt>
                <c:pt idx="5">
                  <c:v>425</c:v>
                </c:pt>
                <c:pt idx="8">
                  <c:v>436</c:v>
                </c:pt>
                <c:pt idx="11">
                  <c:v>428</c:v>
                </c:pt>
                <c:pt idx="14">
                  <c:v>448</c:v>
                </c:pt>
              </c:numCache>
            </c:numRef>
          </c:val>
          <c:extLst>
            <c:ext xmlns:c16="http://schemas.microsoft.com/office/drawing/2014/chart" uri="{C3380CC4-5D6E-409C-BE32-E72D297353CC}">
              <c16:uniqueId val="{00000000-53FB-4C87-BE36-9603B22600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FB-4C87-BE36-9603B22600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c:v>
                </c:pt>
                <c:pt idx="3">
                  <c:v>15</c:v>
                </c:pt>
                <c:pt idx="6">
                  <c:v>15</c:v>
                </c:pt>
                <c:pt idx="9">
                  <c:v>0</c:v>
                </c:pt>
                <c:pt idx="12">
                  <c:v>0</c:v>
                </c:pt>
              </c:numCache>
            </c:numRef>
          </c:val>
          <c:extLst>
            <c:ext xmlns:c16="http://schemas.microsoft.com/office/drawing/2014/chart" uri="{C3380CC4-5D6E-409C-BE32-E72D297353CC}">
              <c16:uniqueId val="{00000002-53FB-4C87-BE36-9603B22600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34</c:v>
                </c:pt>
                <c:pt idx="3">
                  <c:v>36</c:v>
                </c:pt>
                <c:pt idx="6">
                  <c:v>38</c:v>
                </c:pt>
                <c:pt idx="9">
                  <c:v>56</c:v>
                </c:pt>
                <c:pt idx="12">
                  <c:v>99</c:v>
                </c:pt>
              </c:numCache>
            </c:numRef>
          </c:val>
          <c:extLst>
            <c:ext xmlns:c16="http://schemas.microsoft.com/office/drawing/2014/chart" uri="{C3380CC4-5D6E-409C-BE32-E72D297353CC}">
              <c16:uniqueId val="{00000003-53FB-4C87-BE36-9603B22600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196</c:v>
                </c:pt>
                <c:pt idx="3">
                  <c:v>193</c:v>
                </c:pt>
                <c:pt idx="6">
                  <c:v>203</c:v>
                </c:pt>
                <c:pt idx="9">
                  <c:v>208</c:v>
                </c:pt>
                <c:pt idx="12">
                  <c:v>221</c:v>
                </c:pt>
              </c:numCache>
            </c:numRef>
          </c:val>
          <c:extLst>
            <c:ext xmlns:c16="http://schemas.microsoft.com/office/drawing/2014/chart" uri="{C3380CC4-5D6E-409C-BE32-E72D297353CC}">
              <c16:uniqueId val="{00000004-53FB-4C87-BE36-9603B22600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FB-4C87-BE36-9603B22600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FB-4C87-BE36-9603B22600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359</c:v>
                </c:pt>
                <c:pt idx="3">
                  <c:v>354</c:v>
                </c:pt>
                <c:pt idx="6">
                  <c:v>361</c:v>
                </c:pt>
                <c:pt idx="9">
                  <c:v>383</c:v>
                </c:pt>
                <c:pt idx="12">
                  <c:v>407</c:v>
                </c:pt>
              </c:numCache>
            </c:numRef>
          </c:val>
          <c:extLst>
            <c:ext xmlns:c16="http://schemas.microsoft.com/office/drawing/2014/chart" uri="{C3380CC4-5D6E-409C-BE32-E72D297353CC}">
              <c16:uniqueId val="{00000007-53FB-4C87-BE36-9603B22600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201</c:v>
                </c:pt>
                <c:pt idx="2">
                  <c:v>#N/A</c:v>
                </c:pt>
                <c:pt idx="3">
                  <c:v>#N/A</c:v>
                </c:pt>
                <c:pt idx="4">
                  <c:v>173</c:v>
                </c:pt>
                <c:pt idx="5">
                  <c:v>#N/A</c:v>
                </c:pt>
                <c:pt idx="6">
                  <c:v>#N/A</c:v>
                </c:pt>
                <c:pt idx="7">
                  <c:v>181</c:v>
                </c:pt>
                <c:pt idx="8">
                  <c:v>#N/A</c:v>
                </c:pt>
                <c:pt idx="9">
                  <c:v>#N/A</c:v>
                </c:pt>
                <c:pt idx="10">
                  <c:v>219</c:v>
                </c:pt>
                <c:pt idx="11">
                  <c:v>#N/A</c:v>
                </c:pt>
                <c:pt idx="12">
                  <c:v>#N/A</c:v>
                </c:pt>
                <c:pt idx="13">
                  <c:v>279</c:v>
                </c:pt>
                <c:pt idx="14">
                  <c:v>#N/A</c:v>
                </c:pt>
              </c:numCache>
            </c:numRef>
          </c:val>
          <c:smooth val="0"/>
          <c:extLst>
            <c:ext xmlns:c16="http://schemas.microsoft.com/office/drawing/2014/chart" uri="{C3380CC4-5D6E-409C-BE32-E72D297353CC}">
              <c16:uniqueId val="{00000008-53FB-4C87-BE36-9603B22600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5984</c:v>
                </c:pt>
                <c:pt idx="5">
                  <c:v>5934</c:v>
                </c:pt>
                <c:pt idx="8">
                  <c:v>5825</c:v>
                </c:pt>
                <c:pt idx="11">
                  <c:v>5681</c:v>
                </c:pt>
                <c:pt idx="14">
                  <c:v>5505</c:v>
                </c:pt>
              </c:numCache>
            </c:numRef>
          </c:val>
          <c:extLst>
            <c:ext xmlns:c16="http://schemas.microsoft.com/office/drawing/2014/chart" uri="{C3380CC4-5D6E-409C-BE32-E72D297353CC}">
              <c16:uniqueId val="{00000000-8603-4BBC-B38A-35FE08F471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603-4BBC-B38A-35FE08F471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3063</c:v>
                </c:pt>
                <c:pt idx="5">
                  <c:v>2398</c:v>
                </c:pt>
                <c:pt idx="8">
                  <c:v>2393</c:v>
                </c:pt>
                <c:pt idx="11">
                  <c:v>3043</c:v>
                </c:pt>
                <c:pt idx="14">
                  <c:v>2651</c:v>
                </c:pt>
              </c:numCache>
            </c:numRef>
          </c:val>
          <c:extLst>
            <c:ext xmlns:c16="http://schemas.microsoft.com/office/drawing/2014/chart" uri="{C3380CC4-5D6E-409C-BE32-E72D297353CC}">
              <c16:uniqueId val="{00000002-8603-4BBC-B38A-35FE08F471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03-4BBC-B38A-35FE08F471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03-4BBC-B38A-35FE08F471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1504</c:v>
                </c:pt>
              </c:numCache>
            </c:numRef>
          </c:val>
          <c:extLst>
            <c:ext xmlns:c16="http://schemas.microsoft.com/office/drawing/2014/chart" uri="{C3380CC4-5D6E-409C-BE32-E72D297353CC}">
              <c16:uniqueId val="{00000005-8603-4BBC-B38A-35FE08F471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557</c:v>
                </c:pt>
                <c:pt idx="3">
                  <c:v>556</c:v>
                </c:pt>
                <c:pt idx="6">
                  <c:v>429</c:v>
                </c:pt>
                <c:pt idx="9">
                  <c:v>349</c:v>
                </c:pt>
                <c:pt idx="12">
                  <c:v>338</c:v>
                </c:pt>
              </c:numCache>
            </c:numRef>
          </c:val>
          <c:extLst>
            <c:ext xmlns:c16="http://schemas.microsoft.com/office/drawing/2014/chart" uri="{C3380CC4-5D6E-409C-BE32-E72D297353CC}">
              <c16:uniqueId val="{00000006-8603-4BBC-B38A-35FE08F471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910</c:v>
                </c:pt>
                <c:pt idx="3">
                  <c:v>1063</c:v>
                </c:pt>
                <c:pt idx="6">
                  <c:v>1091</c:v>
                </c:pt>
                <c:pt idx="9">
                  <c:v>1126</c:v>
                </c:pt>
                <c:pt idx="12">
                  <c:v>1053</c:v>
                </c:pt>
              </c:numCache>
            </c:numRef>
          </c:val>
          <c:extLst>
            <c:ext xmlns:c16="http://schemas.microsoft.com/office/drawing/2014/chart" uri="{C3380CC4-5D6E-409C-BE32-E72D297353CC}">
              <c16:uniqueId val="{00000007-8603-4BBC-B38A-35FE08F471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3434</c:v>
                </c:pt>
                <c:pt idx="3">
                  <c:v>3321</c:v>
                </c:pt>
                <c:pt idx="6">
                  <c:v>3245</c:v>
                </c:pt>
                <c:pt idx="9">
                  <c:v>3186</c:v>
                </c:pt>
                <c:pt idx="12">
                  <c:v>2955</c:v>
                </c:pt>
              </c:numCache>
            </c:numRef>
          </c:val>
          <c:extLst>
            <c:ext xmlns:c16="http://schemas.microsoft.com/office/drawing/2014/chart" uri="{C3380CC4-5D6E-409C-BE32-E72D297353CC}">
              <c16:uniqueId val="{00000008-8603-4BBC-B38A-35FE08F471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29</c:v>
                </c:pt>
                <c:pt idx="3">
                  <c:v>15</c:v>
                </c:pt>
                <c:pt idx="6">
                  <c:v>0</c:v>
                </c:pt>
                <c:pt idx="9">
                  <c:v>0</c:v>
                </c:pt>
                <c:pt idx="12">
                  <c:v>0</c:v>
                </c:pt>
              </c:numCache>
            </c:numRef>
          </c:val>
          <c:extLst>
            <c:ext xmlns:c16="http://schemas.microsoft.com/office/drawing/2014/chart" uri="{C3380CC4-5D6E-409C-BE32-E72D297353CC}">
              <c16:uniqueId val="{00000009-8603-4BBC-B38A-35FE08F471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4294</c:v>
                </c:pt>
                <c:pt idx="3">
                  <c:v>4254</c:v>
                </c:pt>
                <c:pt idx="6">
                  <c:v>4190</c:v>
                </c:pt>
                <c:pt idx="9">
                  <c:v>4083</c:v>
                </c:pt>
                <c:pt idx="12">
                  <c:v>4129</c:v>
                </c:pt>
              </c:numCache>
            </c:numRef>
          </c:val>
          <c:extLst>
            <c:ext xmlns:c16="http://schemas.microsoft.com/office/drawing/2014/chart" uri="{C3380CC4-5D6E-409C-BE32-E72D297353CC}">
              <c16:uniqueId val="{0000000A-8603-4BBC-B38A-35FE08F471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176</c:v>
                </c:pt>
                <c:pt idx="2">
                  <c:v>#N/A</c:v>
                </c:pt>
                <c:pt idx="3">
                  <c:v>#N/A</c:v>
                </c:pt>
                <c:pt idx="4">
                  <c:v>876</c:v>
                </c:pt>
                <c:pt idx="5">
                  <c:v>#N/A</c:v>
                </c:pt>
                <c:pt idx="6">
                  <c:v>#N/A</c:v>
                </c:pt>
                <c:pt idx="7">
                  <c:v>738</c:v>
                </c:pt>
                <c:pt idx="8">
                  <c:v>#N/A</c:v>
                </c:pt>
                <c:pt idx="9">
                  <c:v>#N/A</c:v>
                </c:pt>
                <c:pt idx="10">
                  <c:v>20</c:v>
                </c:pt>
                <c:pt idx="11">
                  <c:v>#N/A</c:v>
                </c:pt>
                <c:pt idx="12">
                  <c:v>#N/A</c:v>
                </c:pt>
                <c:pt idx="13">
                  <c:v>1824</c:v>
                </c:pt>
                <c:pt idx="14">
                  <c:v>#N/A</c:v>
                </c:pt>
              </c:numCache>
            </c:numRef>
          </c:val>
          <c:smooth val="0"/>
          <c:extLst>
            <c:ext xmlns:c16="http://schemas.microsoft.com/office/drawing/2014/chart" uri="{C3380CC4-5D6E-409C-BE32-E72D297353CC}">
              <c16:uniqueId val="{0000000B-8603-4BBC-B38A-35FE08F471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1518</c:v>
                </c:pt>
                <c:pt idx="1">
                  <c:v>2078</c:v>
                </c:pt>
                <c:pt idx="2">
                  <c:v>1591</c:v>
                </c:pt>
              </c:numCache>
            </c:numRef>
          </c:val>
          <c:extLst>
            <c:ext xmlns:c16="http://schemas.microsoft.com/office/drawing/2014/chart" uri="{C3380CC4-5D6E-409C-BE32-E72D297353CC}">
              <c16:uniqueId val="{00000000-F81B-4E98-A9E7-9AC5DF737C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c:v>
                </c:pt>
                <c:pt idx="1">
                  <c:v>9</c:v>
                </c:pt>
                <c:pt idx="2">
                  <c:v>9</c:v>
                </c:pt>
              </c:numCache>
            </c:numRef>
          </c:val>
          <c:extLst>
            <c:ext xmlns:c16="http://schemas.microsoft.com/office/drawing/2014/chart" uri="{C3380CC4-5D6E-409C-BE32-E72D297353CC}">
              <c16:uniqueId val="{00000001-F81B-4E98-A9E7-9AC5DF737C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419</c:v>
                </c:pt>
                <c:pt idx="1">
                  <c:v>486</c:v>
                </c:pt>
                <c:pt idx="2">
                  <c:v>486</c:v>
                </c:pt>
              </c:numCache>
            </c:numRef>
          </c:val>
          <c:extLst>
            <c:ext xmlns:c16="http://schemas.microsoft.com/office/drawing/2014/chart" uri="{C3380CC4-5D6E-409C-BE32-E72D297353CC}">
              <c16:uniqueId val="{00000002-F81B-4E98-A9E7-9AC5DF737C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{01B52EA1-DE66-4A13-90DA-876BF29DB48A}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C37-4EFB-B331-D8A5CAE746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{E7E9E6D5-5957-4410-BAF3-F9076A64C98F}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37-4EFB-B331-D8A5CAE746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{87903060-A5C1-4C71-8730-DA5FF14DD87C}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37-4EFB-B331-D8A5CAE746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{BD2A2609-C899-489B-99DE-7033269C70E4}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37-4EFB-B331-D8A5CAE746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{147ED529-5D22-4A33-9E87-201788AD457A}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37-4EFB-B331-D8A5CAE7461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{9FD5161C-7778-410D-ADAE-5526EF27965C}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C37-4EFB-B331-D8A5CAE7461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{8F057D7B-A631-4FED-8016-71A76818CDA9}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C37-4EFB-B331-D8A5CAE7461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{556929E2-C30A-4C82-9C9F-8B1786907792}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C37-4EFB-B331-D8A5CAE7461D}"/>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{E889712D-624F-4691-8D9C-4487A62B9591}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C37-4EFB-B331-D8A5CAE746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32">
                  <c:v>70.2</c:v>
                </c:pt>
              </c:numCache>
            </c:numRef>
          </c:xVal>
          <c:yVal>
            <c:numRef>
              <c:f>公会計指標分析・財政指標組合せ分析表!$BP$51:$DC$51</c:f>
              <c:numCache>
                <c:formatCode>#,##0.0;"▲ "#,##0.0</c:formatCode>
                <c:ptCount val="40"/>
                <c:pt idx="0">
                  <c:v>6.3</c:v>
                </c:pt>
                <c:pt idx="32">
                  <c:v>57.9</c:v>
                </c:pt>
              </c:numCache>
            </c:numRef>
          </c:yVal>
          <c:smooth val="0"/>
          <c:extLst>
            <c:ext xmlns:c16="http://schemas.microsoft.com/office/drawing/2014/chart" uri="{C3380CC4-5D6E-409C-BE32-E72D297353CC}">
              <c16:uniqueId val="{00000009-4C37-4EFB-B331-D8A5CAE746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{78231E15-29C5-4016-8A08-C3CA14659C86}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C37-4EFB-B331-D8A5CAE746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{6B973FB4-528C-4098-A804-F53075E23F8C}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37-4EFB-B331-D8A5CAE746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{A9357C7C-48A8-45EE-BAE4-46154386F5C5}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37-4EFB-B331-D8A5CAE746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{AFC65890-4DF2-4F8B-A2BC-DC3282E01000}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37-4EFB-B331-D8A5CAE746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{348CF6B8-A522-45F5-8545-90C43E0E88DF}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37-4EFB-B331-D8A5CAE7461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{071E06A0-FBED-40C2-A797-158210769047}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C37-4EFB-B331-D8A5CAE7461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{51B66DAE-4D2E-4153-9036-9405DAB83D1B}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C37-4EFB-B331-D8A5CAE7461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{AEA1047C-6FF3-46D9-A555-8D1067DF0706}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C37-4EFB-B331-D8A5CAE7461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{FF2EF024-8CA2-417E-8861-1431ACD697DC}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C37-4EFB-B331-D8A5CAE746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32">
                  <c:v>61.8</c:v>
                </c:pt>
              </c:numCache>
            </c:numRef>
          </c:xVal>
          <c:yVal>
            <c:numRef>
              <c:f>公会計指標分析・財政指標組合せ分析表!$BP$55:$DC$55</c:f>
              <c:numCache>
                <c:formatCode>#,##0.0;"▲ "#,##0.0</c:formatCode>
                <c:ptCount val="40"/>
                <c:pt idx="0">
                  <c:v>38.5</c:v>
                </c:pt>
                <c:pt idx="32">
                  <c:v>23.5</c:v>
                </c:pt>
              </c:numCache>
            </c:numRef>
          </c:yVal>
          <c:smooth val="0"/>
          <c:extLst>
            <c:ext xmlns:c16="http://schemas.microsoft.com/office/drawing/2014/chart" uri="{C3380CC4-5D6E-409C-BE32-E72D297353CC}">
              <c16:uniqueId val="{00000013-4C37-4EFB-B331-D8A5CAE7461D}"/>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{2BC1F6B7-A722-40DB-B39A-B3BE7C42CE8E}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182-40E3-9750-6F1475E848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{1CC193CC-D917-49B4-B34E-A8BB87C2B386}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82-40E3-9750-6F1475E848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{108C254D-F2DE-44D1-8AC0-F3F33C508B92}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82-40E3-9750-6F1475E848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{F08CE600-0322-42C9-B884-63048DA9DD7A}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82-40E3-9750-6F1475E848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{AC33AFC4-0B3D-437A-B54B-1E99213C60E7}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82-40E3-9750-6F1475E8485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{A9DDEF72-8115-42A0-AA72-75082A29E509}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182-40E3-9750-6F1475E8485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{FAF038D7-2A42-46AE-80B7-75BB58E8A5E2}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182-40E3-9750-6F1475E8485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{1E9CD6D5-1B54-4904-95F0-5F86DAAAFD56}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182-40E3-9750-6F1475E8485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{642343C3-2EC4-43EF-8DB8-823C7C5364CC}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182-40E3-9750-6F1475E848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7.8</c:v>
                </c:pt>
                <c:pt idx="16">
                  <c:v>6.6</c:v>
                </c:pt>
                <c:pt idx="24">
                  <c:v>6.7</c:v>
                </c:pt>
                <c:pt idx="32">
                  <c:v>7.6</c:v>
                </c:pt>
              </c:numCache>
            </c:numRef>
          </c:xVal>
          <c:yVal>
            <c:numRef>
              <c:f>公会計指標分析・財政指標組合せ分析表!$BP$73:$DC$73</c:f>
              <c:numCache>
                <c:formatCode>#,##0.0;"▲ "#,##0.0</c:formatCode>
                <c:ptCount val="40"/>
                <c:pt idx="0">
                  <c:v>6.3</c:v>
                </c:pt>
                <c:pt idx="8">
                  <c:v>31.4</c:v>
                </c:pt>
                <c:pt idx="16">
                  <c:v>26.1</c:v>
                </c:pt>
                <c:pt idx="24">
                  <c:v>0.7</c:v>
                </c:pt>
                <c:pt idx="32">
                  <c:v>57.9</c:v>
                </c:pt>
              </c:numCache>
            </c:numRef>
          </c:yVal>
          <c:smooth val="0"/>
          <c:extLst>
            <c:ext xmlns:c16="http://schemas.microsoft.com/office/drawing/2014/chart" uri="{C3380CC4-5D6E-409C-BE32-E72D297353CC}">
              <c16:uniqueId val="{00000009-6182-40E3-9750-6F1475E848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{CFEB1971-8CCA-4184-91F0-33010934A42F}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182-40E3-9750-6F1475E848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{F1ED5605-1110-4AA0-A882-2A9941117810}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82-40E3-9750-6F1475E848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{43D001E1-75F0-43AF-B2D8-75271A3556E1}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82-40E3-9750-6F1475E848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{BDA0E65C-E832-4028-8EE9-C824D9AF8830}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82-40E3-9750-6F1475E848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{BE5372D9-0FCB-4FA8-A394-9262446ACD06}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82-40E3-9750-6F1475E8485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{104E8BFE-28CE-4DAB-B91B-8B2A31732076}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182-40E3-9750-6F1475E84858}"/>
                </c:ext>
              </c:extLst>
            </c:dLbl>
            <c:dLbl>
              <c:idx val="16"/>
              <c:layout>
                <c:manualLayout>
                  <c:x val="-2.876594390685453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{D5DE653E-6AB7-4CAC-B583-113AA9E4E467}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182-40E3-9750-6F1475E84858}"/>
                </c:ext>
              </c:extLst>
            </c:dLbl>
            <c:dLbl>
              <c:idx val="24"/>
              <c:layout>
                <c:manualLayout>
                  <c:x val="-3.4502390437331713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{6C625470-C0C7-4E13-8D05-09FA2894ACDF}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182-40E3-9750-6F1475E8485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{A10C580D-A25B-43CE-BDFE-03D90870A25E}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182-40E3-9750-6F1475E848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6182-40E3-9750-6F1475E84858}"/>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11,088
10,802
19.64
7,350,660
7,186,196
107,713
3,593,779
4,129,346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大きく上回り、全国平均及び群馬県内平均も上回っている。法人税割等の増額を主とする基準財政収入額の増額が基準財政需要額の増額を上回ったため、財政力指数が増加した。今後も、歳出削減や自主財源の確保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92287</xdr:rowOff>
    </xdr:from>
    <xdr:to>
      <xdr:col>23</xdr:col>
      <xdr:colOff>133350</xdr:colOff>
      <xdr:row>41</xdr:row>
      <xdr:rowOff>132504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12173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132504</xdr:rowOff>
    </xdr:from>
    <xdr:to>
      <xdr:col>19</xdr:col>
      <xdr:colOff>133350</xdr:colOff>
      <xdr:row>41</xdr:row>
      <xdr:rowOff>148590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1619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66481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41</xdr:row>
      <xdr:rowOff>164677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1780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164677</xdr:rowOff>
    </xdr:from>
    <xdr:to>
      <xdr:col>11</xdr:col>
      <xdr:colOff>31750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19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41487</xdr:rowOff>
    </xdr:from>
    <xdr:to>
      <xdr:col>23</xdr:col>
      <xdr:colOff>184150</xdr:colOff>
      <xdr:row>41</xdr:row>
      <xdr:rowOff>143087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58014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81704</xdr:rowOff>
    </xdr:from>
    <xdr:to>
      <xdr:col>19</xdr:col>
      <xdr:colOff>184150</xdr:colOff>
      <xdr:row>42</xdr:row>
      <xdr:rowOff>11854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22031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113877</xdr:rowOff>
    </xdr:from>
    <xdr:to>
      <xdr:col>11</xdr:col>
      <xdr:colOff>82550</xdr:colOff>
      <xdr:row>42</xdr:row>
      <xdr:rowOff>44027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54204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増加した要因としては、地方税（法人税割）の大幅な減少による。法人住民税の影響を受けやすいため、経常収支比率の変動が大きいが、これからも新規工業団地の造成と企業誘致により安定的な歳入の確保を図るともに、第６次総合計画によ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92833"/>
          <a:ext cx="838200" cy="116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105833</xdr:rowOff>
    </xdr:from>
    <xdr:to>
      <xdr:col>19</xdr:col>
      <xdr:colOff>133350</xdr:colOff>
      <xdr:row>64</xdr:row>
      <xdr:rowOff>151977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392833"/>
          <a:ext cx="889000" cy="73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7196</xdr:rowOff>
    </xdr:from>
    <xdr:to>
      <xdr:col>15</xdr:col>
      <xdr:colOff>82550</xdr:colOff>
      <xdr:row>64</xdr:row>
      <xdr:rowOff>151977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7999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7196</xdr:rowOff>
    </xdr:from>
    <xdr:to>
      <xdr:col>11</xdr:col>
      <xdr:colOff>31750</xdr:colOff>
      <xdr:row>65</xdr:row>
      <xdr:rowOff>157480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7999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21167</xdr:rowOff>
    </xdr:from>
    <xdr:to>
      <xdr:col>23</xdr:col>
      <xdr:colOff>184150</xdr:colOff>
      <xdr:row>67</xdr:row>
      <xdr:rowOff>122767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88494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40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55033</xdr:rowOff>
    </xdr:from>
    <xdr:to>
      <xdr:col>19</xdr:col>
      <xdr:colOff>184150</xdr:colOff>
      <xdr:row>60</xdr:row>
      <xdr:rowOff>156633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166810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127846</xdr:rowOff>
    </xdr:from>
    <xdr:to>
      <xdr:col>11</xdr:col>
      <xdr:colOff>82550</xdr:colOff>
      <xdr:row>64</xdr:row>
      <xdr:rowOff>57996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42773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29,798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ものの、類似団体平均よりも低くなっている。増加した要因としては、会計年度任用職員制度へ移行したことによる人件費の増加である。今後は、適正な人員配置等による人件費の削減や物件費関係の経費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137593</xdr:rowOff>
    </xdr:from>
    <xdr:to>
      <xdr:col>23</xdr:col>
      <xdr:colOff>133350</xdr:colOff>
      <xdr:row>82</xdr:row>
      <xdr:rowOff>85981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25043"/>
          <a:ext cx="838200" cy="11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84922</xdr:rowOff>
    </xdr:from>
    <xdr:to>
      <xdr:col>19</xdr:col>
      <xdr:colOff>133350</xdr:colOff>
      <xdr:row>81</xdr:row>
      <xdr:rowOff>137593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72372"/>
          <a:ext cx="889000" cy="5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48599</xdr:rowOff>
    </xdr:from>
    <xdr:to>
      <xdr:col>15</xdr:col>
      <xdr:colOff>82550</xdr:colOff>
      <xdr:row>81</xdr:row>
      <xdr:rowOff>84922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36049"/>
          <a:ext cx="889000" cy="3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48599</xdr:rowOff>
    </xdr:from>
    <xdr:to>
      <xdr:col>11</xdr:col>
      <xdr:colOff>31750</xdr:colOff>
      <xdr:row>81</xdr:row>
      <xdr:rowOff>99307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936049"/>
          <a:ext cx="889000" cy="5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35181</xdr:rowOff>
    </xdr:from>
    <xdr:to>
      <xdr:col>23</xdr:col>
      <xdr:colOff>184150</xdr:colOff>
      <xdr:row>82</xdr:row>
      <xdr:rowOff>136781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9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51708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3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86793</xdr:rowOff>
    </xdr:from>
    <xdr:to>
      <xdr:col>19</xdr:col>
      <xdr:colOff>184150</xdr:colOff>
      <xdr:row>82</xdr:row>
      <xdr:rowOff>16943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27120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4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34122</xdr:rowOff>
    </xdr:from>
    <xdr:to>
      <xdr:col>15</xdr:col>
      <xdr:colOff>133350</xdr:colOff>
      <xdr:row>81</xdr:row>
      <xdr:rowOff>135722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2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145899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169249</xdr:rowOff>
    </xdr:from>
    <xdr:to>
      <xdr:col>11</xdr:col>
      <xdr:colOff>82550</xdr:colOff>
      <xdr:row>81</xdr:row>
      <xdr:rowOff>99399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109576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48507</xdr:rowOff>
    </xdr:from>
    <xdr:to>
      <xdr:col>7</xdr:col>
      <xdr:colOff>31750</xdr:colOff>
      <xdr:row>81</xdr:row>
      <xdr:rowOff>150107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160284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0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ポイント減少し、類似団体平均、全国町村平均を上回っているが指標となる</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　今後も人事院勧告等を勘案し、給与適正化に努めていく。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158045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926734"/>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158045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0071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91016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9535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87</xdr:row>
      <xdr:rowOff>37395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31811"/>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ポイント増加し、類似団体平均、全国平均、群馬県平均を上回っている。</a:t>
          </a:r>
        </a:p>
        <a:p>
          <a:r>
            <a:rPr kumimoji="1" lang="ja-JP" altLang="en-US" sz="1300">
              <a:latin typeface="ＭＳ Ｐゴシック" panose="020B0600070205080204" pitchFamily="50" charset="-128"/>
              <a:ea typeface="ＭＳ Ｐゴシック" panose="020B0600070205080204" pitchFamily="50" charset="-128"/>
            </a:rPr>
            <a:t>　今度はより一層効果的・効率的な事務事業の実現を行っていき、住民サービスの向上に努めながら、職員の削減に努める。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9072</xdr:rowOff>
    </xdr:from>
    <xdr:to>
      <xdr:col>81</xdr:col>
      <xdr:colOff>44450</xdr:colOff>
      <xdr:row>61</xdr:row>
      <xdr:rowOff>18264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67522"/>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104684</xdr:rowOff>
    </xdr:from>
    <xdr:to>
      <xdr:col>77</xdr:col>
      <xdr:colOff>44450</xdr:colOff>
      <xdr:row>61</xdr:row>
      <xdr:rowOff>9072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9168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36891</xdr:rowOff>
    </xdr:from>
    <xdr:to>
      <xdr:col>72</xdr:col>
      <xdr:colOff>203200</xdr:colOff>
      <xdr:row>60</xdr:row>
      <xdr:rowOff>104684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23891"/>
          <a:ext cx="889000" cy="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121013</xdr:rowOff>
    </xdr:from>
    <xdr:to>
      <xdr:col>68</xdr:col>
      <xdr:colOff>152400</xdr:colOff>
      <xdr:row>60</xdr:row>
      <xdr:rowOff>36891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36563"/>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138914</xdr:rowOff>
    </xdr:from>
    <xdr:to>
      <xdr:col>81</xdr:col>
      <xdr:colOff>95250</xdr:colOff>
      <xdr:row>61</xdr:row>
      <xdr:rowOff>69064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110991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129722</xdr:rowOff>
    </xdr:from>
    <xdr:to>
      <xdr:col>77</xdr:col>
      <xdr:colOff>95250</xdr:colOff>
      <xdr:row>61</xdr:row>
      <xdr:rowOff>59872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44649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03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53884</xdr:rowOff>
    </xdr:from>
    <xdr:to>
      <xdr:col>73</xdr:col>
      <xdr:colOff>44450</xdr:colOff>
      <xdr:row>60</xdr:row>
      <xdr:rowOff>155484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165661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157541</xdr:rowOff>
    </xdr:from>
    <xdr:to>
      <xdr:col>68</xdr:col>
      <xdr:colOff>203200</xdr:colOff>
      <xdr:row>60</xdr:row>
      <xdr:rowOff>87691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97868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4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70213</xdr:rowOff>
    </xdr:from>
    <xdr:to>
      <xdr:col>64</xdr:col>
      <xdr:colOff>152400</xdr:colOff>
      <xdr:row>60</xdr:row>
      <xdr:rowOff>363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10540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ポイント増加した。全国平均、群馬県平均を上回っているが、類似団体平均より下回っている。</a:t>
          </a:r>
        </a:p>
        <a:p>
          <a:r>
            <a:rPr kumimoji="1" lang="ja-JP" altLang="en-US" sz="1300">
              <a:latin typeface="ＭＳ Ｐゴシック" panose="020B0600070205080204" pitchFamily="50" charset="-128"/>
              <a:ea typeface="ＭＳ Ｐゴシック" panose="020B0600070205080204" pitchFamily="50" charset="-128"/>
            </a:rPr>
            <a:t>　増加した要因としては、平成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緊急防災・減災事業債の据置期間が終了し、償還が始まったことにより、公債費充当一般財源が増加したためである。今後も据え置きを行っていた駅整備事業債の償還も始まり、厳しい状況が見込まれるため、起債に大きく頼ることのない財政運営に努める。 </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33262</xdr:rowOff>
    </xdr:from>
    <xdr:to>
      <xdr:col>81</xdr:col>
      <xdr:colOff>44450</xdr:colOff>
      <xdr:row>38</xdr:row>
      <xdr:rowOff>136676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548362"/>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33262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5368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159657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5368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159657</xdr:rowOff>
    </xdr:from>
    <xdr:to>
      <xdr:col>68</xdr:col>
      <xdr:colOff>152400</xdr:colOff>
      <xdr:row>39</xdr:row>
      <xdr:rowOff>149074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67475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85876</xdr:rowOff>
    </xdr:from>
    <xdr:to>
      <xdr:col>81</xdr:col>
      <xdr:colOff>95250</xdr:colOff>
      <xdr:row>39</xdr:row>
      <xdr:rowOff>16026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102403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153912</xdr:rowOff>
    </xdr:from>
    <xdr:to>
      <xdr:col>77</xdr:col>
      <xdr:colOff>95250</xdr:colOff>
      <xdr:row>38</xdr:row>
      <xdr:rowOff>84062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94239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26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108857</xdr:rowOff>
    </xdr:from>
    <xdr:to>
      <xdr:col>68</xdr:col>
      <xdr:colOff>203200</xdr:colOff>
      <xdr:row>39</xdr:row>
      <xdr:rowOff>39007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49184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ポイント悪化し、類似団体平均、全国平均、群馬県平均のすべてを上回っている。悪化した要因としては、土地開発公社の長期借入金（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億円）があったことによるものである。今後予定している分譲収益により借入金の償還を行い、将来負担比率の減少に努める。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92408</xdr:rowOff>
    </xdr:from>
    <xdr:to>
      <xdr:col>81</xdr:col>
      <xdr:colOff>44450</xdr:colOff>
      <xdr:row>17</xdr:row>
      <xdr:rowOff>63863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321258"/>
          <a:ext cx="838200" cy="65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92408</xdr:rowOff>
    </xdr:from>
    <xdr:to>
      <xdr:col>77</xdr:col>
      <xdr:colOff>44450</xdr:colOff>
      <xdr:row>15</xdr:row>
      <xdr:rowOff>41366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321258"/>
          <a:ext cx="889000" cy="29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41366</xdr:rowOff>
    </xdr:from>
    <xdr:to>
      <xdr:col>72</xdr:col>
      <xdr:colOff>203200</xdr:colOff>
      <xdr:row>15</xdr:row>
      <xdr:rowOff>102265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613116"/>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156754</xdr:rowOff>
    </xdr:from>
    <xdr:to>
      <xdr:col>68</xdr:col>
      <xdr:colOff>152400</xdr:colOff>
      <xdr:row>15</xdr:row>
      <xdr:rowOff>102265</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385604"/>
          <a:ext cx="889000" cy="28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153929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47975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13063</xdr:rowOff>
    </xdr:from>
    <xdr:to>
      <xdr:col>81</xdr:col>
      <xdr:colOff>95250</xdr:colOff>
      <xdr:row>17</xdr:row>
      <xdr:rowOff>114663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9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156590</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8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41608</xdr:rowOff>
    </xdr:from>
    <xdr:to>
      <xdr:col>77</xdr:col>
      <xdr:colOff>95250</xdr:colOff>
      <xdr:row>13</xdr:row>
      <xdr:rowOff>143208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2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153385</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039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162016</xdr:rowOff>
    </xdr:from>
    <xdr:to>
      <xdr:col>73</xdr:col>
      <xdr:colOff>44450</xdr:colOff>
      <xdr:row>15</xdr:row>
      <xdr:rowOff>92166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76943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64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51465</xdr:rowOff>
    </xdr:from>
    <xdr:to>
      <xdr:col>68</xdr:col>
      <xdr:colOff>203200</xdr:colOff>
      <xdr:row>15</xdr:row>
      <xdr:rowOff>153065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6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163242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39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105954</xdr:rowOff>
    </xdr:from>
    <xdr:to>
      <xdr:col>64</xdr:col>
      <xdr:colOff>152400</xdr:colOff>
      <xdr:row>14</xdr:row>
      <xdr:rowOff>36104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3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46281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10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11,088
10,802
19.64
7,350,660
7,186,196
107,713
3,593,779
4,129,346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ポイント増加し、類似団体平均、全国平均、群馬県平均のすべてを上回っている。増加した要因としては、会計年度任用職員制度へ移行したことによる。</a:t>
          </a:r>
        </a:p>
        <a:p>
          <a:r>
            <a:rPr kumimoji="1" lang="ja-JP" altLang="en-US" sz="1300">
              <a:latin typeface="ＭＳ Ｐゴシック" panose="020B0600070205080204" pitchFamily="50" charset="-128"/>
              <a:ea typeface="ＭＳ Ｐゴシック" panose="020B0600070205080204" pitchFamily="50" charset="-128"/>
            </a:rPr>
            <a:t>　今度も効果的・効率的な事務事業の実現を行っていき、住民サービスの向上に努めながら、職員の削減に努める。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40</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2040"/>
          <a:ext cx="838200" cy="85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37</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620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1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106680</xdr:rowOff>
    </xdr:from>
    <xdr:to>
      <xdr:col>24</xdr:col>
      <xdr:colOff>76200</xdr:colOff>
      <xdr:row>41</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15257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ポイント増加している。数値においては全国平均、類似団体平均を上回っているが、群馬県平均よりも下回っている。</a:t>
          </a:r>
        </a:p>
        <a:p>
          <a:r>
            <a:rPr kumimoji="1" lang="ja-JP" altLang="en-US" sz="1300">
              <a:latin typeface="ＭＳ Ｐゴシック" panose="020B0600070205080204" pitchFamily="50" charset="-128"/>
              <a:ea typeface="ＭＳ Ｐゴシック" panose="020B0600070205080204" pitchFamily="50" charset="-128"/>
            </a:rPr>
            <a:t>　物件費については、単年度の事業の有無により、増減する傾向があるため、今後も事業の見直しを行い、支出を抑制していく。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97609</xdr:rowOff>
    </xdr:from>
    <xdr:to>
      <xdr:col>82</xdr:col>
      <xdr:colOff>107950</xdr:colOff>
      <xdr:row>16</xdr:row>
      <xdr:rowOff>156391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40809"/>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97609</xdr:rowOff>
    </xdr:from>
    <xdr:to>
      <xdr:col>78</xdr:col>
      <xdr:colOff>69850</xdr:colOff>
      <xdr:row>17</xdr:row>
      <xdr:rowOff>17599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4080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17599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930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141696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9306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105591</xdr:rowOff>
    </xdr:from>
    <xdr:to>
      <xdr:col>82</xdr:col>
      <xdr:colOff>158750</xdr:colOff>
      <xdr:row>17</xdr:row>
      <xdr:rowOff>35741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77668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2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46809</xdr:rowOff>
    </xdr:from>
    <xdr:to>
      <xdr:col>78</xdr:col>
      <xdr:colOff>120650</xdr:colOff>
      <xdr:row>16</xdr:row>
      <xdr:rowOff>148409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158586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5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138249</xdr:rowOff>
    </xdr:from>
    <xdr:to>
      <xdr:col>74</xdr:col>
      <xdr:colOff>31750</xdr:colOff>
      <xdr:row>17</xdr:row>
      <xdr:rowOff>68399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53176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6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90896</xdr:rowOff>
    </xdr:from>
    <xdr:to>
      <xdr:col>65</xdr:col>
      <xdr:colOff>53975</xdr:colOff>
      <xdr:row>18</xdr:row>
      <xdr:rowOff>21046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5823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9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ポイント減少している。数値においては全国平均、群馬県平均よりも下回っているが、類似団体平均よりも上回っている状況である。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社会保障費は増加の一途にあるが、全国的なことでもあり、今後の推移を見守りたい。</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975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20865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118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935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159657</xdr:rowOff>
    </xdr:from>
    <xdr:to>
      <xdr:col>11</xdr:col>
      <xdr:colOff>9525</xdr:colOff>
      <xdr:row>57</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608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89099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23784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ポイント増加し、依然として類似団体平均、全国平均、群馬県平均のすべてを上回っている。</a:t>
          </a:r>
        </a:p>
        <a:p>
          <a:r>
            <a:rPr kumimoji="1" lang="ja-JP" altLang="en-US" sz="1300">
              <a:latin typeface="ＭＳ Ｐゴシック" panose="020B0600070205080204" pitchFamily="50" charset="-128"/>
              <a:ea typeface="ＭＳ Ｐゴシック" panose="020B0600070205080204" pitchFamily="50" charset="-128"/>
            </a:rPr>
            <a:t>　今後も適切な繰出しによる経費削減に努め、普通会計の負担額を減らすことにより抑制に努めていく。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58</xdr:row>
      <xdr:rowOff>72572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668328"/>
          <a:ext cx="838200" cy="34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154215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668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56</xdr:row>
      <xdr:rowOff>165100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146050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21772</xdr:rowOff>
    </xdr:from>
    <xdr:to>
      <xdr:col>82</xdr:col>
      <xdr:colOff>158750</xdr:colOff>
      <xdr:row>58</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165299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103415</xdr:rowOff>
    </xdr:from>
    <xdr:to>
      <xdr:col>74</xdr:col>
      <xdr:colOff>31750</xdr:colOff>
      <xdr:row>57</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ポイント減少し、類似団体平均を下回ったが、全国平均、群馬県平均よりも上回っている。減少した要因としては、企業誘致奨励金が終了したためである。</a:t>
          </a:r>
        </a:p>
        <a:p>
          <a:r>
            <a:rPr kumimoji="1" lang="ja-JP" altLang="en-US" sz="1300">
              <a:latin typeface="ＭＳ Ｐゴシック" panose="020B0600070205080204" pitchFamily="50" charset="-128"/>
              <a:ea typeface="ＭＳ Ｐゴシック" panose="020B0600070205080204" pitchFamily="50" charset="-128"/>
            </a:rPr>
            <a:t>　今後も町が事務局を持っている協議会などへの補助を見直し、必要なものへの補助の傾向をさらに進めていく。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36</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1163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37</xdr:row>
      <xdr:rowOff>41275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5348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41275</xdr:rowOff>
    </xdr:from>
    <xdr:to>
      <xdr:col>73</xdr:col>
      <xdr:colOff>180975</xdr:colOff>
      <xdr:row>37</xdr:row>
      <xdr:rowOff>64135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3849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64135</xdr:rowOff>
    </xdr:from>
    <xdr:to>
      <xdr:col>69</xdr:col>
      <xdr:colOff>92075</xdr:colOff>
      <xdr:row>37</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4077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161925</xdr:rowOff>
    </xdr:from>
    <xdr:to>
      <xdr:col>74</xdr:col>
      <xdr:colOff>31750</xdr:colOff>
      <xdr:row>37</xdr:row>
      <xdr:rowOff>92075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76852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xdr:rowOff>
    </xdr:from>
    <xdr:to>
      <xdr:col>69</xdr:col>
      <xdr:colOff>142875</xdr:colOff>
      <xdr:row>37</xdr:row>
      <xdr:rowOff>114935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99712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ポイント増加したが、全国平均、群馬県平均、類似団体平均のすべてを下回っている。</a:t>
          </a:r>
        </a:p>
        <a:p>
          <a:r>
            <a:rPr kumimoji="1" lang="ja-JP" altLang="en-US" sz="1300">
              <a:latin typeface="ＭＳ Ｐゴシック" panose="020B0600070205080204" pitchFamily="50" charset="-128"/>
              <a:ea typeface="ＭＳ Ｐゴシック" panose="020B0600070205080204" pitchFamily="50" charset="-128"/>
            </a:rPr>
            <a:t>　今後も川俣駅周辺整備や道路整備関係の起債の借り入れは行っていくと思われるが、交付税算入のある地方債の借り入れに限定するなど、財政面への影響を極力抑えながら事業実施に努めていく。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76</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8676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92710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867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92710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2928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92710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2928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類似団体平均、全国平均、群馬県平均のすべてを上回っている。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要因としては、地方税（法人税割）の大幅な減少である。今後も、さらに工業団地の造成と企業誘致に努めるとともに、景気に左右されることなく平準的な住民サービスが行えるよう事務事業の見直しと効率化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80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85215"/>
          <a:ext cx="838200" cy="5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79</xdr:row>
      <xdr:rowOff>106426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85215"/>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79</xdr:row>
      <xdr:rowOff>106426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5823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37846</xdr:rowOff>
    </xdr:from>
    <xdr:to>
      <xdr:col>69</xdr:col>
      <xdr:colOff>92075</xdr:colOff>
      <xdr:row>80</xdr:row>
      <xdr:rowOff>35561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582396"/>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76200</xdr:rowOff>
    </xdr:from>
    <xdr:to>
      <xdr:col>82</xdr:col>
      <xdr:colOff>158750</xdr:colOff>
      <xdr:row>81</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156227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55626</xdr:rowOff>
    </xdr:from>
    <xdr:to>
      <xdr:col>74</xdr:col>
      <xdr:colOff>31750</xdr:colOff>
      <xdr:row>79</xdr:row>
      <xdr:rowOff>157226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142003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158496</xdr:rowOff>
    </xdr:from>
    <xdr:to>
      <xdr:col>69</xdr:col>
      <xdr:colOff>142875</xdr:colOff>
      <xdr:row>79</xdr:row>
      <xdr:rowOff>88646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73423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156211</xdr:rowOff>
    </xdr:from>
    <xdr:to>
      <xdr:col>65</xdr:col>
      <xdr:colOff>53975</xdr:colOff>
      <xdr:row>80</xdr:row>
      <xdr:rowOff>86361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71138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50076</xdr:rowOff>
    </xdr:from>
    <xdr:to>
      <xdr:col>29</xdr:col>
      <xdr:colOff>127000</xdr:colOff>
      <xdr:row>17</xdr:row>
      <xdr:rowOff>148900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12351"/>
          <a:ext cx="647700" cy="9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34853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7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148900</xdr:rowOff>
    </xdr:from>
    <xdr:to>
      <xdr:col>26</xdr:col>
      <xdr:colOff>50800</xdr:colOff>
      <xdr:row>18</xdr:row>
      <xdr:rowOff>19779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11175"/>
          <a:ext cx="698500" cy="42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19779</xdr:rowOff>
    </xdr:from>
    <xdr:to>
      <xdr:col>22</xdr:col>
      <xdr:colOff>114300</xdr:colOff>
      <xdr:row>18</xdr:row>
      <xdr:rowOff>66627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3504"/>
          <a:ext cx="698500" cy="46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66627</xdr:rowOff>
    </xdr:from>
    <xdr:to>
      <xdr:col>18</xdr:col>
      <xdr:colOff>177800</xdr:colOff>
      <xdr:row>18</xdr:row>
      <xdr:rowOff>82987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00352"/>
          <a:ext cx="698500" cy="16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170726</xdr:rowOff>
    </xdr:from>
    <xdr:to>
      <xdr:col>29</xdr:col>
      <xdr:colOff>177800</xdr:colOff>
      <xdr:row>17</xdr:row>
      <xdr:rowOff>100876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61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15803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98100</xdr:rowOff>
    </xdr:from>
    <xdr:to>
      <xdr:col>26</xdr:col>
      <xdr:colOff>101600</xdr:colOff>
      <xdr:row>18</xdr:row>
      <xdr:rowOff>28250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140429</xdr:rowOff>
    </xdr:from>
    <xdr:to>
      <xdr:col>22</xdr:col>
      <xdr:colOff>165100</xdr:colOff>
      <xdr:row>18</xdr:row>
      <xdr:rowOff>70579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2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55356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15827</xdr:rowOff>
    </xdr:from>
    <xdr:to>
      <xdr:col>19</xdr:col>
      <xdr:colOff>38100</xdr:colOff>
      <xdr:row>18</xdr:row>
      <xdr:rowOff>117427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102204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32187</xdr:rowOff>
    </xdr:from>
    <xdr:to>
      <xdr:col>15</xdr:col>
      <xdr:colOff>101600</xdr:colOff>
      <xdr:row>18</xdr:row>
      <xdr:rowOff>133787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5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118564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295570</xdr:rowOff>
    </xdr:from>
    <xdr:to>
      <xdr:col>29</xdr:col>
      <xdr:colOff>127000</xdr:colOff>
      <xdr:row>36</xdr:row>
      <xdr:rowOff>85144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05920"/>
          <a:ext cx="647700" cy="132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85144</xdr:rowOff>
    </xdr:from>
    <xdr:to>
      <xdr:col>26</xdr:col>
      <xdr:colOff>50800</xdr:colOff>
      <xdr:row>36</xdr:row>
      <xdr:rowOff>161702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38394"/>
          <a:ext cx="698500" cy="76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161702</xdr:rowOff>
    </xdr:from>
    <xdr:to>
      <xdr:col>22</xdr:col>
      <xdr:colOff>114300</xdr:colOff>
      <xdr:row>37</xdr:row>
      <xdr:rowOff>5705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14952"/>
          <a:ext cx="698500" cy="15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123731</xdr:rowOff>
    </xdr:from>
    <xdr:to>
      <xdr:col>18</xdr:col>
      <xdr:colOff>177800</xdr:colOff>
      <xdr:row>37</xdr:row>
      <xdr:rowOff>5705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76981"/>
          <a:ext cx="698500" cy="5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244770</xdr:rowOff>
    </xdr:from>
    <xdr:to>
      <xdr:col>29</xdr:col>
      <xdr:colOff>177800</xdr:colOff>
      <xdr:row>36</xdr:row>
      <xdr:rowOff>3470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55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216847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2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34344</xdr:rowOff>
    </xdr:from>
    <xdr:to>
      <xdr:col>26</xdr:col>
      <xdr:colOff>101600</xdr:colOff>
      <xdr:row>36</xdr:row>
      <xdr:rowOff>135944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87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120721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73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110902</xdr:rowOff>
    </xdr:from>
    <xdr:to>
      <xdr:col>22</xdr:col>
      <xdr:colOff>165100</xdr:colOff>
      <xdr:row>37</xdr:row>
      <xdr:rowOff>41052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64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25829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5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126355</xdr:rowOff>
    </xdr:from>
    <xdr:to>
      <xdr:col>19</xdr:col>
      <xdr:colOff>38100</xdr:colOff>
      <xdr:row>37</xdr:row>
      <xdr:rowOff>56505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79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41282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6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72931</xdr:rowOff>
    </xdr:from>
    <xdr:to>
      <xdr:col>15</xdr:col>
      <xdr:colOff>101600</xdr:colOff>
      <xdr:row>37</xdr:row>
      <xdr:rowOff>3081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26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159308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1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11,088
10,802
19.64
7,350,660
7,186,196
107,713
3,593,779
4,129,346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148285</xdr:rowOff>
    </xdr:from>
    <xdr:to>
      <xdr:col>24</xdr:col>
      <xdr:colOff>63500</xdr:colOff>
      <xdr:row>37</xdr:row>
      <xdr:rowOff>109804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49035"/>
          <a:ext cx="838200" cy="30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109804</xdr:rowOff>
    </xdr:from>
    <xdr:to>
      <xdr:col>19</xdr:col>
      <xdr:colOff>177800</xdr:colOff>
      <xdr:row>37</xdr:row>
      <xdr:rowOff>145542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53454"/>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145542</xdr:rowOff>
    </xdr:from>
    <xdr:to>
      <xdr:col>15</xdr:col>
      <xdr:colOff>50800</xdr:colOff>
      <xdr:row>38</xdr:row>
      <xdr:rowOff>46545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89192"/>
          <a:ext cx="889000" cy="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46545</xdr:rowOff>
    </xdr:from>
    <xdr:to>
      <xdr:col>10</xdr:col>
      <xdr:colOff>114300</xdr:colOff>
      <xdr:row>38</xdr:row>
      <xdr:rowOff>74181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61645"/>
          <a:ext cx="889000" cy="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97485</xdr:rowOff>
    </xdr:from>
    <xdr:to>
      <xdr:col>24</xdr:col>
      <xdr:colOff>114300</xdr:colOff>
      <xdr:row>36</xdr:row>
      <xdr:rowOff>27635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120362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59004</xdr:rowOff>
    </xdr:from>
    <xdr:to>
      <xdr:col>20</xdr:col>
      <xdr:colOff>38100</xdr:colOff>
      <xdr:row>37</xdr:row>
      <xdr:rowOff>160604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151731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94742</xdr:rowOff>
    </xdr:from>
    <xdr:to>
      <xdr:col>15</xdr:col>
      <xdr:colOff>101600</xdr:colOff>
      <xdr:row>38</xdr:row>
      <xdr:rowOff>24892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16019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167195</xdr:rowOff>
    </xdr:from>
    <xdr:to>
      <xdr:col>10</xdr:col>
      <xdr:colOff>165100</xdr:colOff>
      <xdr:row>38</xdr:row>
      <xdr:rowOff>97345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88472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23381</xdr:rowOff>
    </xdr:from>
    <xdr:to>
      <xdr:col>6</xdr:col>
      <xdr:colOff>38100</xdr:colOff>
      <xdr:row>38</xdr:row>
      <xdr:rowOff>124981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116108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139686</xdr:rowOff>
    </xdr:from>
    <xdr:to>
      <xdr:col>24</xdr:col>
      <xdr:colOff>63500</xdr:colOff>
      <xdr:row>56</xdr:row>
      <xdr:rowOff>166945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40886"/>
          <a:ext cx="838200" cy="2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166945</xdr:rowOff>
    </xdr:from>
    <xdr:to>
      <xdr:col>19</xdr:col>
      <xdr:colOff>177800</xdr:colOff>
      <xdr:row>57</xdr:row>
      <xdr:rowOff>7057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68145"/>
          <a:ext cx="8890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7057</xdr:rowOff>
    </xdr:from>
    <xdr:to>
      <xdr:col>15</xdr:col>
      <xdr:colOff>50800</xdr:colOff>
      <xdr:row>57</xdr:row>
      <xdr:rowOff>25405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79707"/>
          <a:ext cx="889000" cy="1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151943</xdr:rowOff>
    </xdr:from>
    <xdr:to>
      <xdr:col>10</xdr:col>
      <xdr:colOff>114300</xdr:colOff>
      <xdr:row>57</xdr:row>
      <xdr:rowOff>25405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53143"/>
          <a:ext cx="889000" cy="4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88886</xdr:rowOff>
    </xdr:from>
    <xdr:to>
      <xdr:col>24</xdr:col>
      <xdr:colOff>114300</xdr:colOff>
      <xdr:row>57</xdr:row>
      <xdr:rowOff>19036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9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3813</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0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116145</xdr:rowOff>
    </xdr:from>
    <xdr:to>
      <xdr:col>20</xdr:col>
      <xdr:colOff>38100</xdr:colOff>
      <xdr:row>57</xdr:row>
      <xdr:rowOff>46295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37422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1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127707</xdr:rowOff>
    </xdr:from>
    <xdr:to>
      <xdr:col>15</xdr:col>
      <xdr:colOff>101600</xdr:colOff>
      <xdr:row>57</xdr:row>
      <xdr:rowOff>57857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2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48984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2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146055</xdr:rowOff>
    </xdr:from>
    <xdr:to>
      <xdr:col>10</xdr:col>
      <xdr:colOff>165100</xdr:colOff>
      <xdr:row>57</xdr:row>
      <xdr:rowOff>76205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67332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3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101143</xdr:rowOff>
    </xdr:from>
    <xdr:to>
      <xdr:col>6</xdr:col>
      <xdr:colOff>38100</xdr:colOff>
      <xdr:row>57</xdr:row>
      <xdr:rowOff>31293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22420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9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78732</xdr:rowOff>
    </xdr:from>
    <xdr:to>
      <xdr:col>24</xdr:col>
      <xdr:colOff>63500</xdr:colOff>
      <xdr:row>77</xdr:row>
      <xdr:rowOff>89111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80382"/>
          <a:ext cx="8382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15298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89111</xdr:rowOff>
    </xdr:from>
    <xdr:to>
      <xdr:col>19</xdr:col>
      <xdr:colOff>177800</xdr:colOff>
      <xdr:row>78</xdr:row>
      <xdr:rowOff>56581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90761"/>
          <a:ext cx="889000" cy="1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41335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48078</xdr:rowOff>
    </xdr:from>
    <xdr:to>
      <xdr:col>15</xdr:col>
      <xdr:colOff>50800</xdr:colOff>
      <xdr:row>78</xdr:row>
      <xdr:rowOff>56581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21178"/>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83944</xdr:rowOff>
    </xdr:from>
    <xdr:to>
      <xdr:col>10</xdr:col>
      <xdr:colOff>114300</xdr:colOff>
      <xdr:row>78</xdr:row>
      <xdr:rowOff>48078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285594"/>
          <a:ext cx="889000" cy="13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27932</xdr:rowOff>
    </xdr:from>
    <xdr:to>
      <xdr:col>24</xdr:col>
      <xdr:colOff>114300</xdr:colOff>
      <xdr:row>77</xdr:row>
      <xdr:rowOff>129532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50809</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38311</xdr:rowOff>
    </xdr:from>
    <xdr:to>
      <xdr:col>20</xdr:col>
      <xdr:colOff>38100</xdr:colOff>
      <xdr:row>77</xdr:row>
      <xdr:rowOff>139911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3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156438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01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5781</xdr:rowOff>
    </xdr:from>
    <xdr:to>
      <xdr:col>15</xdr:col>
      <xdr:colOff>101600</xdr:colOff>
      <xdr:row>78</xdr:row>
      <xdr:rowOff>107381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98508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168728</xdr:rowOff>
    </xdr:from>
    <xdr:to>
      <xdr:col>10</xdr:col>
      <xdr:colOff>165100</xdr:colOff>
      <xdr:row>78</xdr:row>
      <xdr:rowOff>98878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90005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6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33144</xdr:rowOff>
    </xdr:from>
    <xdr:to>
      <xdr:col>6</xdr:col>
      <xdr:colOff>38100</xdr:colOff>
      <xdr:row>77</xdr:row>
      <xdr:rowOff>134744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151271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01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136080</xdr:rowOff>
    </xdr:from>
    <xdr:to>
      <xdr:col>24</xdr:col>
      <xdr:colOff>63500</xdr:colOff>
      <xdr:row>98</xdr:row>
      <xdr:rowOff>27057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766730"/>
          <a:ext cx="838200" cy="6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136080</xdr:rowOff>
    </xdr:from>
    <xdr:to>
      <xdr:col>19</xdr:col>
      <xdr:colOff>177800</xdr:colOff>
      <xdr:row>97</xdr:row>
      <xdr:rowOff>161265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66730"/>
          <a:ext cx="889000" cy="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160959</xdr:rowOff>
    </xdr:from>
    <xdr:to>
      <xdr:col>15</xdr:col>
      <xdr:colOff>50800</xdr:colOff>
      <xdr:row>97</xdr:row>
      <xdr:rowOff>161265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791609"/>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101905</xdr:rowOff>
    </xdr:from>
    <xdr:to>
      <xdr:col>10</xdr:col>
      <xdr:colOff>114300</xdr:colOff>
      <xdr:row>97</xdr:row>
      <xdr:rowOff>160959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32555"/>
          <a:ext cx="88900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147707</xdr:rowOff>
    </xdr:from>
    <xdr:to>
      <xdr:col>24</xdr:col>
      <xdr:colOff>114300</xdr:colOff>
      <xdr:row>98</xdr:row>
      <xdr:rowOff>77857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7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62634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85280</xdr:rowOff>
    </xdr:from>
    <xdr:to>
      <xdr:col>20</xdr:col>
      <xdr:colOff>38100</xdr:colOff>
      <xdr:row>98</xdr:row>
      <xdr:rowOff>15430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6557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80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110465</xdr:rowOff>
    </xdr:from>
    <xdr:to>
      <xdr:col>15</xdr:col>
      <xdr:colOff>101600</xdr:colOff>
      <xdr:row>98</xdr:row>
      <xdr:rowOff>40615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31742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83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110159</xdr:rowOff>
    </xdr:from>
    <xdr:to>
      <xdr:col>10</xdr:col>
      <xdr:colOff>165100</xdr:colOff>
      <xdr:row>98</xdr:row>
      <xdr:rowOff>40309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31436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3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51105</xdr:rowOff>
    </xdr:from>
    <xdr:to>
      <xdr:col>6</xdr:col>
      <xdr:colOff>38100</xdr:colOff>
      <xdr:row>97</xdr:row>
      <xdr:rowOff>152705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143832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7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121734</xdr:rowOff>
    </xdr:from>
    <xdr:to>
      <xdr:col>55</xdr:col>
      <xdr:colOff>0</xdr:colOff>
      <xdr:row>37</xdr:row>
      <xdr:rowOff>138363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93934"/>
          <a:ext cx="838200" cy="18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138363</xdr:rowOff>
    </xdr:from>
    <xdr:to>
      <xdr:col>50</xdr:col>
      <xdr:colOff>114300</xdr:colOff>
      <xdr:row>37</xdr:row>
      <xdr:rowOff>147852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482013"/>
          <a:ext cx="889000" cy="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147852</xdr:rowOff>
    </xdr:from>
    <xdr:to>
      <xdr:col>45</xdr:col>
      <xdr:colOff>177800</xdr:colOff>
      <xdr:row>37</xdr:row>
      <xdr:rowOff>155798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491502"/>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131671</xdr:rowOff>
    </xdr:from>
    <xdr:to>
      <xdr:col>41</xdr:col>
      <xdr:colOff>50800</xdr:colOff>
      <xdr:row>37</xdr:row>
      <xdr:rowOff>155798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475321"/>
          <a:ext cx="889000" cy="2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70934</xdr:rowOff>
    </xdr:from>
    <xdr:to>
      <xdr:col>55</xdr:col>
      <xdr:colOff>50800</xdr:colOff>
      <xdr:row>37</xdr:row>
      <xdr:rowOff>1084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2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157311</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5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87563</xdr:rowOff>
    </xdr:from>
    <xdr:to>
      <xdr:col>50</xdr:col>
      <xdr:colOff>165100</xdr:colOff>
      <xdr:row>38</xdr:row>
      <xdr:rowOff>17713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4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8840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5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97052</xdr:rowOff>
    </xdr:from>
    <xdr:to>
      <xdr:col>46</xdr:col>
      <xdr:colOff>38100</xdr:colOff>
      <xdr:row>38</xdr:row>
      <xdr:rowOff>27201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407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18329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53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104998</xdr:rowOff>
    </xdr:from>
    <xdr:to>
      <xdr:col>41</xdr:col>
      <xdr:colOff>101600</xdr:colOff>
      <xdr:row>38</xdr:row>
      <xdr:rowOff>35148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4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26275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4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80871</xdr:rowOff>
    </xdr:from>
    <xdr:to>
      <xdr:col>36</xdr:col>
      <xdr:colOff>165100</xdr:colOff>
      <xdr:row>38</xdr:row>
      <xdr:rowOff>11021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2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2149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1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99349</xdr:rowOff>
    </xdr:from>
    <xdr:to>
      <xdr:col>55</xdr:col>
      <xdr:colOff>0</xdr:colOff>
      <xdr:row>58</xdr:row>
      <xdr:rowOff>98082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71999"/>
          <a:ext cx="838200" cy="17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67783</xdr:rowOff>
    </xdr:from>
    <xdr:to>
      <xdr:col>50</xdr:col>
      <xdr:colOff>114300</xdr:colOff>
      <xdr:row>58</xdr:row>
      <xdr:rowOff>98082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11883"/>
          <a:ext cx="889000" cy="3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16090</xdr:rowOff>
    </xdr:from>
    <xdr:to>
      <xdr:col>45</xdr:col>
      <xdr:colOff>177800</xdr:colOff>
      <xdr:row>58</xdr:row>
      <xdr:rowOff>67783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60190"/>
          <a:ext cx="889000" cy="5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171126</xdr:rowOff>
    </xdr:from>
    <xdr:to>
      <xdr:col>41</xdr:col>
      <xdr:colOff>50800</xdr:colOff>
      <xdr:row>58</xdr:row>
      <xdr:rowOff>16090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43776"/>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54581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9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48549</xdr:rowOff>
    </xdr:from>
    <xdr:to>
      <xdr:col>55</xdr:col>
      <xdr:colOff>50800</xdr:colOff>
      <xdr:row>57</xdr:row>
      <xdr:rowOff>150149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2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71426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7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47282</xdr:rowOff>
    </xdr:from>
    <xdr:to>
      <xdr:col>50</xdr:col>
      <xdr:colOff>165100</xdr:colOff>
      <xdr:row>58</xdr:row>
      <xdr:rowOff>148882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140009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16983</xdr:rowOff>
    </xdr:from>
    <xdr:to>
      <xdr:col>46</xdr:col>
      <xdr:colOff>38100</xdr:colOff>
      <xdr:row>58</xdr:row>
      <xdr:rowOff>118583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109710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5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136740</xdr:rowOff>
    </xdr:from>
    <xdr:to>
      <xdr:col>41</xdr:col>
      <xdr:colOff>101600</xdr:colOff>
      <xdr:row>58</xdr:row>
      <xdr:rowOff>66890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58017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0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120326</xdr:rowOff>
    </xdr:from>
    <xdr:to>
      <xdr:col>36</xdr:col>
      <xdr:colOff>165100</xdr:colOff>
      <xdr:row>58</xdr:row>
      <xdr:rowOff>50476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67003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6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65739</xdr:rowOff>
    </xdr:from>
    <xdr:to>
      <xdr:col>55</xdr:col>
      <xdr:colOff>0</xdr:colOff>
      <xdr:row>77</xdr:row>
      <xdr:rowOff>134089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095939"/>
          <a:ext cx="838200" cy="23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100268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0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117988</xdr:rowOff>
    </xdr:from>
    <xdr:to>
      <xdr:col>50</xdr:col>
      <xdr:colOff>114300</xdr:colOff>
      <xdr:row>77</xdr:row>
      <xdr:rowOff>134089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19638"/>
          <a:ext cx="889000" cy="1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39465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24870</xdr:rowOff>
    </xdr:from>
    <xdr:to>
      <xdr:col>45</xdr:col>
      <xdr:colOff>177800</xdr:colOff>
      <xdr:row>77</xdr:row>
      <xdr:rowOff>117988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226520"/>
          <a:ext cx="889000" cy="9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32639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169070</xdr:rowOff>
    </xdr:from>
    <xdr:to>
      <xdr:col>41</xdr:col>
      <xdr:colOff>50800</xdr:colOff>
      <xdr:row>77</xdr:row>
      <xdr:rowOff>24870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199270"/>
          <a:ext cx="889000" cy="2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75178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65650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3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14939</xdr:rowOff>
    </xdr:from>
    <xdr:to>
      <xdr:col>55</xdr:col>
      <xdr:colOff>50800</xdr:colOff>
      <xdr:row>76</xdr:row>
      <xdr:rowOff>116539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0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37816</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8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83289</xdr:rowOff>
    </xdr:from>
    <xdr:to>
      <xdr:col>50</xdr:col>
      <xdr:colOff>165100</xdr:colOff>
      <xdr:row>78</xdr:row>
      <xdr:rowOff>13439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8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29966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06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67188</xdr:rowOff>
    </xdr:from>
    <xdr:to>
      <xdr:col>46</xdr:col>
      <xdr:colOff>38100</xdr:colOff>
      <xdr:row>77</xdr:row>
      <xdr:rowOff>168788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13865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145520</xdr:rowOff>
    </xdr:from>
    <xdr:to>
      <xdr:col>41</xdr:col>
      <xdr:colOff>101600</xdr:colOff>
      <xdr:row>77</xdr:row>
      <xdr:rowOff>75670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17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92197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5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118270</xdr:rowOff>
    </xdr:from>
    <xdr:to>
      <xdr:col>36</xdr:col>
      <xdr:colOff>165100</xdr:colOff>
      <xdr:row>77</xdr:row>
      <xdr:rowOff>48420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1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64947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2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9358</xdr:rowOff>
    </xdr:from>
    <xdr:to>
      <xdr:col>55</xdr:col>
      <xdr:colOff>0</xdr:colOff>
      <xdr:row>98</xdr:row>
      <xdr:rowOff>17924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811458"/>
          <a:ext cx="838200" cy="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159274</xdr:rowOff>
    </xdr:from>
    <xdr:to>
      <xdr:col>50</xdr:col>
      <xdr:colOff>114300</xdr:colOff>
      <xdr:row>98</xdr:row>
      <xdr:rowOff>9358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789924"/>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159274</xdr:rowOff>
    </xdr:from>
    <xdr:to>
      <xdr:col>45</xdr:col>
      <xdr:colOff>177800</xdr:colOff>
      <xdr:row>98</xdr:row>
      <xdr:rowOff>15267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789924"/>
          <a:ext cx="889000" cy="2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155536</xdr:rowOff>
    </xdr:from>
    <xdr:to>
      <xdr:col>41</xdr:col>
      <xdr:colOff>50800</xdr:colOff>
      <xdr:row>98</xdr:row>
      <xdr:rowOff>15267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972300" y="16786186"/>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138574</xdr:rowOff>
    </xdr:from>
    <xdr:to>
      <xdr:col>55</xdr:col>
      <xdr:colOff>50800</xdr:colOff>
      <xdr:row>98</xdr:row>
      <xdr:rowOff>68724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76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53501</xdr:rowOff>
    </xdr:from>
    <xdr:ext cx="469744"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68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130008</xdr:rowOff>
    </xdr:from>
    <xdr:to>
      <xdr:col>50</xdr:col>
      <xdr:colOff>165100</xdr:colOff>
      <xdr:row>98</xdr:row>
      <xdr:rowOff>60158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7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51285</xdr:rowOff>
    </xdr:from>
    <xdr:ext cx="469744"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04428" y="1685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108474</xdr:rowOff>
    </xdr:from>
    <xdr:to>
      <xdr:col>46</xdr:col>
      <xdr:colOff>38100</xdr:colOff>
      <xdr:row>98</xdr:row>
      <xdr:rowOff>38624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73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29751</xdr:rowOff>
    </xdr:from>
    <xdr:ext cx="469744"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15428" y="1683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135917</xdr:rowOff>
    </xdr:from>
    <xdr:to>
      <xdr:col>41</xdr:col>
      <xdr:colOff>101600</xdr:colOff>
      <xdr:row>98</xdr:row>
      <xdr:rowOff>66067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7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57194</xdr:rowOff>
    </xdr:from>
    <xdr:ext cx="469744"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26428" y="1685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104736</xdr:rowOff>
    </xdr:from>
    <xdr:to>
      <xdr:col>36</xdr:col>
      <xdr:colOff>165100</xdr:colOff>
      <xdr:row>98</xdr:row>
      <xdr:rowOff>34886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7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26013</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37428" y="1682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130608</xdr:rowOff>
    </xdr:from>
    <xdr:to>
      <xdr:col>85</xdr:col>
      <xdr:colOff>127000</xdr:colOff>
      <xdr:row>78</xdr:row>
      <xdr:rowOff>165112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503708"/>
          <a:ext cx="838200" cy="3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165112</xdr:rowOff>
    </xdr:from>
    <xdr:to>
      <xdr:col>81</xdr:col>
      <xdr:colOff>50800</xdr:colOff>
      <xdr:row>79</xdr:row>
      <xdr:rowOff>19862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538212"/>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19862</xdr:rowOff>
    </xdr:from>
    <xdr:to>
      <xdr:col>76</xdr:col>
      <xdr:colOff>114300</xdr:colOff>
      <xdr:row>79</xdr:row>
      <xdr:rowOff>30417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564412"/>
          <a:ext cx="8890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27369</xdr:rowOff>
    </xdr:from>
    <xdr:to>
      <xdr:col>71</xdr:col>
      <xdr:colOff>177800</xdr:colOff>
      <xdr:row>79</xdr:row>
      <xdr:rowOff>30417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57191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79808</xdr:rowOff>
    </xdr:from>
    <xdr:to>
      <xdr:col>85</xdr:col>
      <xdr:colOff>177800</xdr:colOff>
      <xdr:row>79</xdr:row>
      <xdr:rowOff>9958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4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58235</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43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114312</xdr:rowOff>
    </xdr:from>
    <xdr:to>
      <xdr:col>81</xdr:col>
      <xdr:colOff>101600</xdr:colOff>
      <xdr:row>79</xdr:row>
      <xdr:rowOff>44462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48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35589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5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140512</xdr:rowOff>
    </xdr:from>
    <xdr:to>
      <xdr:col>76</xdr:col>
      <xdr:colOff>165100</xdr:colOff>
      <xdr:row>79</xdr:row>
      <xdr:rowOff>70662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5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61789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60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151067</xdr:rowOff>
    </xdr:from>
    <xdr:to>
      <xdr:col>72</xdr:col>
      <xdr:colOff>38100</xdr:colOff>
      <xdr:row>79</xdr:row>
      <xdr:rowOff>81217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72344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61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148019</xdr:rowOff>
    </xdr:from>
    <xdr:to>
      <xdr:col>67</xdr:col>
      <xdr:colOff>101600</xdr:colOff>
      <xdr:row>79</xdr:row>
      <xdr:rowOff>78169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5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69296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61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140832</xdr:rowOff>
    </xdr:from>
    <xdr:to>
      <xdr:col>85</xdr:col>
      <xdr:colOff>127000</xdr:colOff>
      <xdr:row>99</xdr:row>
      <xdr:rowOff>55869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428582"/>
          <a:ext cx="838200" cy="60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140832</xdr:rowOff>
    </xdr:from>
    <xdr:to>
      <xdr:col>81</xdr:col>
      <xdr:colOff>50800</xdr:colOff>
      <xdr:row>96</xdr:row>
      <xdr:rowOff>159860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428582"/>
          <a:ext cx="889000" cy="19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159860</xdr:rowOff>
    </xdr:from>
    <xdr:to>
      <xdr:col>76</xdr:col>
      <xdr:colOff>114300</xdr:colOff>
      <xdr:row>97</xdr:row>
      <xdr:rowOff>112703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619060"/>
          <a:ext cx="889000" cy="12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36031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3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112703</xdr:rowOff>
    </xdr:from>
    <xdr:to>
      <xdr:col>71</xdr:col>
      <xdr:colOff>177800</xdr:colOff>
      <xdr:row>98</xdr:row>
      <xdr:rowOff>68072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43353"/>
          <a:ext cx="889000" cy="1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48995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5069</xdr:rowOff>
    </xdr:from>
    <xdr:to>
      <xdr:col>85</xdr:col>
      <xdr:colOff>177800</xdr:colOff>
      <xdr:row>99</xdr:row>
      <xdr:rowOff>106669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91446</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9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90032</xdr:rowOff>
    </xdr:from>
    <xdr:to>
      <xdr:col>81</xdr:col>
      <xdr:colOff>101600</xdr:colOff>
      <xdr:row>96</xdr:row>
      <xdr:rowOff>20182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37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36709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15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109060</xdr:rowOff>
    </xdr:from>
    <xdr:to>
      <xdr:col>76</xdr:col>
      <xdr:colOff>165100</xdr:colOff>
      <xdr:row>97</xdr:row>
      <xdr:rowOff>39210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56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55737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4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61903</xdr:rowOff>
    </xdr:from>
    <xdr:to>
      <xdr:col>72</xdr:col>
      <xdr:colOff>38100</xdr:colOff>
      <xdr:row>97</xdr:row>
      <xdr:rowOff>163503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69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8580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17272</xdr:rowOff>
    </xdr:from>
    <xdr:to>
      <xdr:col>67</xdr:col>
      <xdr:colOff>101600</xdr:colOff>
      <xdr:row>98</xdr:row>
      <xdr:rowOff>118872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109999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1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107948</xdr:rowOff>
    </xdr:from>
    <xdr:to>
      <xdr:col>116</xdr:col>
      <xdr:colOff>63500</xdr:colOff>
      <xdr:row>38</xdr:row>
      <xdr:rowOff>111422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23048"/>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81338</xdr:rowOff>
    </xdr:from>
    <xdr:to>
      <xdr:col>111</xdr:col>
      <xdr:colOff>177800</xdr:colOff>
      <xdr:row>38</xdr:row>
      <xdr:rowOff>107948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424988"/>
          <a:ext cx="889000" cy="19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81338</xdr:rowOff>
    </xdr:from>
    <xdr:to>
      <xdr:col>107</xdr:col>
      <xdr:colOff>50800</xdr:colOff>
      <xdr:row>38</xdr:row>
      <xdr:rowOff>112702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424988"/>
          <a:ext cx="889000" cy="20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126534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112611</xdr:rowOff>
    </xdr:from>
    <xdr:to>
      <xdr:col>102</xdr:col>
      <xdr:colOff>114300</xdr:colOff>
      <xdr:row>38</xdr:row>
      <xdr:rowOff>112702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2771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60622</xdr:rowOff>
    </xdr:from>
    <xdr:to>
      <xdr:col>116</xdr:col>
      <xdr:colOff>114300</xdr:colOff>
      <xdr:row>38</xdr:row>
      <xdr:rowOff>162222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7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146999</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9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57148</xdr:rowOff>
    </xdr:from>
    <xdr:to>
      <xdr:col>112</xdr:col>
      <xdr:colOff>38100</xdr:colOff>
      <xdr:row>38</xdr:row>
      <xdr:rowOff>158748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7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149875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6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30538</xdr:rowOff>
    </xdr:from>
    <xdr:to>
      <xdr:col>107</xdr:col>
      <xdr:colOff>101600</xdr:colOff>
      <xdr:row>37</xdr:row>
      <xdr:rowOff>132138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148665</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67111" y="61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61902</xdr:rowOff>
    </xdr:from>
    <xdr:to>
      <xdr:col>102</xdr:col>
      <xdr:colOff>165100</xdr:colOff>
      <xdr:row>38</xdr:row>
      <xdr:rowOff>163502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154629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66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61811</xdr:rowOff>
    </xdr:from>
    <xdr:to>
      <xdr:col>98</xdr:col>
      <xdr:colOff>38100</xdr:colOff>
      <xdr:row>38</xdr:row>
      <xdr:rowOff>163411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154538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66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120475</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9035875"/>
          <a:ext cx="1269" cy="1047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67152</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81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120475</xdr:rowOff>
    </xdr:from>
    <xdr:to>
      <xdr:col>116</xdr:col>
      <xdr:colOff>152400</xdr:colOff>
      <xdr:row>52</xdr:row>
      <xdr:rowOff>120475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903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120475</xdr:rowOff>
    </xdr:from>
    <xdr:to>
      <xdr:col>116</xdr:col>
      <xdr:colOff>63500</xdr:colOff>
      <xdr:row>58</xdr:row>
      <xdr:rowOff>120886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035875"/>
          <a:ext cx="838200" cy="102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132752</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905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154325</xdr:rowOff>
    </xdr:from>
    <xdr:to>
      <xdr:col>116</xdr:col>
      <xdr:colOff>114300</xdr:colOff>
      <xdr:row>58</xdr:row>
      <xdr:rowOff>84475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2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146535</xdr:rowOff>
    </xdr:from>
    <xdr:to>
      <xdr:col>111</xdr:col>
      <xdr:colOff>177800</xdr:colOff>
      <xdr:row>58</xdr:row>
      <xdr:rowOff>120886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576285"/>
          <a:ext cx="889000" cy="48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150805</xdr:rowOff>
    </xdr:from>
    <xdr:to>
      <xdr:col>112</xdr:col>
      <xdr:colOff>38100</xdr:colOff>
      <xdr:row>58</xdr:row>
      <xdr:rowOff>80955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97482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9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111147</xdr:rowOff>
    </xdr:from>
    <xdr:to>
      <xdr:col>107</xdr:col>
      <xdr:colOff>50800</xdr:colOff>
      <xdr:row>55</xdr:row>
      <xdr:rowOff>146535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8855097"/>
          <a:ext cx="889000" cy="72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154988</xdr:rowOff>
    </xdr:from>
    <xdr:to>
      <xdr:col>107</xdr:col>
      <xdr:colOff>101600</xdr:colOff>
      <xdr:row>58</xdr:row>
      <xdr:rowOff>85138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76265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1002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111147</xdr:rowOff>
    </xdr:from>
    <xdr:to>
      <xdr:col>102</xdr:col>
      <xdr:colOff>114300</xdr:colOff>
      <xdr:row>58</xdr:row>
      <xdr:rowOff>113365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8855097"/>
          <a:ext cx="889000" cy="120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136106</xdr:rowOff>
    </xdr:from>
    <xdr:to>
      <xdr:col>102</xdr:col>
      <xdr:colOff>165100</xdr:colOff>
      <xdr:row>58</xdr:row>
      <xdr:rowOff>66256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57383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123853</xdr:rowOff>
    </xdr:from>
    <xdr:to>
      <xdr:col>98</xdr:col>
      <xdr:colOff>38100</xdr:colOff>
      <xdr:row>58</xdr:row>
      <xdr:rowOff>54003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70530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69675</xdr:rowOff>
    </xdr:from>
    <xdr:to>
      <xdr:col>116</xdr:col>
      <xdr:colOff>114300</xdr:colOff>
      <xdr:row>52</xdr:row>
      <xdr:rowOff>171275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898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22702</xdr:rowOff>
    </xdr:from>
    <xdr:ext cx="534377"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89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70086</xdr:rowOff>
    </xdr:from>
    <xdr:to>
      <xdr:col>112</xdr:col>
      <xdr:colOff>38100</xdr:colOff>
      <xdr:row>59</xdr:row>
      <xdr:rowOff>236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162813</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0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95735</xdr:rowOff>
    </xdr:from>
    <xdr:to>
      <xdr:col>107</xdr:col>
      <xdr:colOff>101600</xdr:colOff>
      <xdr:row>56</xdr:row>
      <xdr:rowOff>25885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5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42412</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930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60347</xdr:rowOff>
    </xdr:from>
    <xdr:to>
      <xdr:col>102</xdr:col>
      <xdr:colOff>165100</xdr:colOff>
      <xdr:row>51</xdr:row>
      <xdr:rowOff>161947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880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7024</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85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62565</xdr:rowOff>
    </xdr:from>
    <xdr:to>
      <xdr:col>98</xdr:col>
      <xdr:colOff>38100</xdr:colOff>
      <xdr:row>58</xdr:row>
      <xdr:rowOff>164165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155292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9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13350</xdr:rowOff>
    </xdr:from>
    <xdr:to>
      <xdr:col>116</xdr:col>
      <xdr:colOff>63500</xdr:colOff>
      <xdr:row>76</xdr:row>
      <xdr:rowOff>66663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43550"/>
          <a:ext cx="838200" cy="5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66663</xdr:rowOff>
    </xdr:from>
    <xdr:to>
      <xdr:col>111</xdr:col>
      <xdr:colOff>177800</xdr:colOff>
      <xdr:row>76</xdr:row>
      <xdr:rowOff>75986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96863"/>
          <a:ext cx="8890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75986</xdr:rowOff>
    </xdr:from>
    <xdr:to>
      <xdr:col>107</xdr:col>
      <xdr:colOff>50800</xdr:colOff>
      <xdr:row>76</xdr:row>
      <xdr:rowOff>128434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06186"/>
          <a:ext cx="889000" cy="5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110227</xdr:rowOff>
    </xdr:from>
    <xdr:to>
      <xdr:col>102</xdr:col>
      <xdr:colOff>114300</xdr:colOff>
      <xdr:row>76</xdr:row>
      <xdr:rowOff>128434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140427"/>
          <a:ext cx="8890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134000</xdr:rowOff>
    </xdr:from>
    <xdr:to>
      <xdr:col>116</xdr:col>
      <xdr:colOff>114300</xdr:colOff>
      <xdr:row>76</xdr:row>
      <xdr:rowOff>64150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112427</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7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15863</xdr:rowOff>
    </xdr:from>
    <xdr:to>
      <xdr:col>112</xdr:col>
      <xdr:colOff>38100</xdr:colOff>
      <xdr:row>76</xdr:row>
      <xdr:rowOff>117463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108590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25186</xdr:rowOff>
    </xdr:from>
    <xdr:to>
      <xdr:col>107</xdr:col>
      <xdr:colOff>101600</xdr:colOff>
      <xdr:row>76</xdr:row>
      <xdr:rowOff>126786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117913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77634</xdr:rowOff>
    </xdr:from>
    <xdr:to>
      <xdr:col>102</xdr:col>
      <xdr:colOff>165100</xdr:colOff>
      <xdr:row>77</xdr:row>
      <xdr:rowOff>7784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170361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0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59427</xdr:rowOff>
    </xdr:from>
    <xdr:to>
      <xdr:col>98</xdr:col>
      <xdr:colOff>38100</xdr:colOff>
      <xdr:row>76</xdr:row>
      <xdr:rowOff>161027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8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152154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8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住民一人あたりのコストとしては多くの項目において類似団体平均よりも下回っている。</a:t>
          </a:r>
        </a:p>
        <a:p>
          <a:r>
            <a:rPr kumimoji="1" lang="ja-JP" altLang="en-US" sz="1300">
              <a:latin typeface="ＭＳ Ｐゴシック" panose="020B0600070205080204" pitchFamily="50" charset="-128"/>
              <a:ea typeface="ＭＳ Ｐゴシック" panose="020B0600070205080204" pitchFamily="50" charset="-128"/>
            </a:rPr>
            <a:t>類似団体平均を上回っているもののうち普通建設事業費は住民一人当たり１０４，８５６円となっており、類似団体平均よりも１０，０６０円上回っている。これは、川俣駅周辺整備や工業団地線等の道路整備を行っ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今後も新たな施設の建設や道路整備事業にも多額の費用がかかるため、事業の取捨選択を徹底していくことで、事業費の減少を目指すこととしている。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11,088
10,802
19.64
7,350,660
7,186,196
107,713
3,593,779
4,129,346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87503</xdr:rowOff>
    </xdr:from>
    <xdr:to>
      <xdr:col>24</xdr:col>
      <xdr:colOff>63500</xdr:colOff>
      <xdr:row>35</xdr:row>
      <xdr:rowOff>107886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88253"/>
          <a:ext cx="8382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87503</xdr:rowOff>
    </xdr:from>
    <xdr:to>
      <xdr:col>19</xdr:col>
      <xdr:colOff>177800</xdr:colOff>
      <xdr:row>35</xdr:row>
      <xdr:rowOff>94742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8825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33401</xdr:rowOff>
    </xdr:from>
    <xdr:to>
      <xdr:col>15</xdr:col>
      <xdr:colOff>50800</xdr:colOff>
      <xdr:row>35</xdr:row>
      <xdr:rowOff>94742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34151"/>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33401</xdr:rowOff>
    </xdr:from>
    <xdr:to>
      <xdr:col>10</xdr:col>
      <xdr:colOff>114300</xdr:colOff>
      <xdr:row>35</xdr:row>
      <xdr:rowOff>131128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34151"/>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100855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57086</xdr:rowOff>
    </xdr:from>
    <xdr:to>
      <xdr:col>24</xdr:col>
      <xdr:colOff>114300</xdr:colOff>
      <xdr:row>35</xdr:row>
      <xdr:rowOff>158686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79963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36703</xdr:rowOff>
    </xdr:from>
    <xdr:to>
      <xdr:col>20</xdr:col>
      <xdr:colOff>38100</xdr:colOff>
      <xdr:row>35</xdr:row>
      <xdr:rowOff>138303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154830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43942</xdr:rowOff>
    </xdr:from>
    <xdr:to>
      <xdr:col>15</xdr:col>
      <xdr:colOff>101600</xdr:colOff>
      <xdr:row>35</xdr:row>
      <xdr:rowOff>145542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162069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154051</xdr:rowOff>
    </xdr:from>
    <xdr:to>
      <xdr:col>10</xdr:col>
      <xdr:colOff>165100</xdr:colOff>
      <xdr:row>35</xdr:row>
      <xdr:rowOff>84201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100728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5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80328</xdr:rowOff>
    </xdr:from>
    <xdr:to>
      <xdr:col>6</xdr:col>
      <xdr:colOff>38100</xdr:colOff>
      <xdr:row>36</xdr:row>
      <xdr:rowOff>10478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27005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5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67872</xdr:rowOff>
    </xdr:from>
    <xdr:to>
      <xdr:col>24</xdr:col>
      <xdr:colOff>63500</xdr:colOff>
      <xdr:row>58</xdr:row>
      <xdr:rowOff>10065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40522"/>
          <a:ext cx="838200" cy="11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10065</xdr:rowOff>
    </xdr:from>
    <xdr:to>
      <xdr:col>19</xdr:col>
      <xdr:colOff>177800</xdr:colOff>
      <xdr:row>58</xdr:row>
      <xdr:rowOff>45970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54165"/>
          <a:ext cx="889000" cy="3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45970</xdr:rowOff>
    </xdr:from>
    <xdr:to>
      <xdr:col>15</xdr:col>
      <xdr:colOff>50800</xdr:colOff>
      <xdr:row>58</xdr:row>
      <xdr:rowOff>72770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90070"/>
          <a:ext cx="889000" cy="2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72770</xdr:rowOff>
    </xdr:from>
    <xdr:to>
      <xdr:col>10</xdr:col>
      <xdr:colOff>114300</xdr:colOff>
      <xdr:row>58</xdr:row>
      <xdr:rowOff>88839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6870"/>
          <a:ext cx="889000" cy="1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17072</xdr:rowOff>
    </xdr:from>
    <xdr:to>
      <xdr:col>24</xdr:col>
      <xdr:colOff>114300</xdr:colOff>
      <xdr:row>57</xdr:row>
      <xdr:rowOff>118672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8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166949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130715</xdr:rowOff>
    </xdr:from>
    <xdr:to>
      <xdr:col>20</xdr:col>
      <xdr:colOff>38100</xdr:colOff>
      <xdr:row>58</xdr:row>
      <xdr:rowOff>60865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51992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9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166620</xdr:rowOff>
    </xdr:from>
    <xdr:to>
      <xdr:col>15</xdr:col>
      <xdr:colOff>101600</xdr:colOff>
      <xdr:row>58</xdr:row>
      <xdr:rowOff>96770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87897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3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21970</xdr:rowOff>
    </xdr:from>
    <xdr:to>
      <xdr:col>10</xdr:col>
      <xdr:colOff>165100</xdr:colOff>
      <xdr:row>58</xdr:row>
      <xdr:rowOff>123570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114697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38039</xdr:rowOff>
    </xdr:from>
    <xdr:to>
      <xdr:col>6</xdr:col>
      <xdr:colOff>38100</xdr:colOff>
      <xdr:row>58</xdr:row>
      <xdr:rowOff>139639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130766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119233</xdr:rowOff>
    </xdr:from>
    <xdr:to>
      <xdr:col>24</xdr:col>
      <xdr:colOff>63500</xdr:colOff>
      <xdr:row>78</xdr:row>
      <xdr:rowOff>119949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492333"/>
          <a:ext cx="8382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119949</xdr:rowOff>
    </xdr:from>
    <xdr:to>
      <xdr:col>19</xdr:col>
      <xdr:colOff>177800</xdr:colOff>
      <xdr:row>78</xdr:row>
      <xdr:rowOff>130868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93049"/>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11897</xdr:rowOff>
    </xdr:from>
    <xdr:to>
      <xdr:col>15</xdr:col>
      <xdr:colOff>50800</xdr:colOff>
      <xdr:row>78</xdr:row>
      <xdr:rowOff>130868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84997"/>
          <a:ext cx="889000" cy="11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11897</xdr:rowOff>
    </xdr:from>
    <xdr:to>
      <xdr:col>10</xdr:col>
      <xdr:colOff>114300</xdr:colOff>
      <xdr:row>78</xdr:row>
      <xdr:rowOff>40373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84997"/>
          <a:ext cx="889000" cy="2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68433</xdr:rowOff>
    </xdr:from>
    <xdr:to>
      <xdr:col>24</xdr:col>
      <xdr:colOff>114300</xdr:colOff>
      <xdr:row>78</xdr:row>
      <xdr:rowOff>170033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4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154810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5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69149</xdr:rowOff>
    </xdr:from>
    <xdr:to>
      <xdr:col>20</xdr:col>
      <xdr:colOff>38100</xdr:colOff>
      <xdr:row>78</xdr:row>
      <xdr:rowOff>170749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4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161876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3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80068</xdr:rowOff>
    </xdr:from>
    <xdr:to>
      <xdr:col>15</xdr:col>
      <xdr:colOff>101600</xdr:colOff>
      <xdr:row>79</xdr:row>
      <xdr:rowOff>10218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1345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4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132547</xdr:rowOff>
    </xdr:from>
    <xdr:to>
      <xdr:col>10</xdr:col>
      <xdr:colOff>165100</xdr:colOff>
      <xdr:row>78</xdr:row>
      <xdr:rowOff>62697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3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53824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2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161023</xdr:rowOff>
    </xdr:from>
    <xdr:to>
      <xdr:col>6</xdr:col>
      <xdr:colOff>38100</xdr:colOff>
      <xdr:row>78</xdr:row>
      <xdr:rowOff>91173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82300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5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138187</xdr:rowOff>
    </xdr:from>
    <xdr:to>
      <xdr:col>24</xdr:col>
      <xdr:colOff>63500</xdr:colOff>
      <xdr:row>98</xdr:row>
      <xdr:rowOff>4268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68837"/>
          <a:ext cx="838200" cy="3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939</xdr:rowOff>
    </xdr:from>
    <xdr:to>
      <xdr:col>19</xdr:col>
      <xdr:colOff>177800</xdr:colOff>
      <xdr:row>98</xdr:row>
      <xdr:rowOff>4268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803039"/>
          <a:ext cx="889000" cy="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939</xdr:rowOff>
    </xdr:from>
    <xdr:to>
      <xdr:col>15</xdr:col>
      <xdr:colOff>50800</xdr:colOff>
      <xdr:row>98</xdr:row>
      <xdr:rowOff>13773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03039"/>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129975</xdr:rowOff>
    </xdr:from>
    <xdr:to>
      <xdr:col>10</xdr:col>
      <xdr:colOff>114300</xdr:colOff>
      <xdr:row>98</xdr:row>
      <xdr:rowOff>13773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60625"/>
          <a:ext cx="889000" cy="5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87387</xdr:rowOff>
    </xdr:from>
    <xdr:to>
      <xdr:col>24</xdr:col>
      <xdr:colOff>114300</xdr:colOff>
      <xdr:row>98</xdr:row>
      <xdr:rowOff>17537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1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124918</xdr:rowOff>
    </xdr:from>
    <xdr:to>
      <xdr:col>20</xdr:col>
      <xdr:colOff>38100</xdr:colOff>
      <xdr:row>98</xdr:row>
      <xdr:rowOff>55068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46195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4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121589</xdr:rowOff>
    </xdr:from>
    <xdr:to>
      <xdr:col>15</xdr:col>
      <xdr:colOff>101600</xdr:colOff>
      <xdr:row>98</xdr:row>
      <xdr:rowOff>51739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5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42866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4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134423</xdr:rowOff>
    </xdr:from>
    <xdr:to>
      <xdr:col>10</xdr:col>
      <xdr:colOff>165100</xdr:colOff>
      <xdr:row>98</xdr:row>
      <xdr:rowOff>64573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6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55700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79175</xdr:rowOff>
    </xdr:from>
    <xdr:to>
      <xdr:col>6</xdr:col>
      <xdr:colOff>38100</xdr:colOff>
      <xdr:row>98</xdr:row>
      <xdr:rowOff>9325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0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23571</xdr:rowOff>
    </xdr:from>
    <xdr:to>
      <xdr:col>55</xdr:col>
      <xdr:colOff>0</xdr:colOff>
      <xdr:row>38</xdr:row>
      <xdr:rowOff>42545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38671"/>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23571</xdr:rowOff>
    </xdr:from>
    <xdr:to>
      <xdr:col>50</xdr:col>
      <xdr:colOff>114300</xdr:colOff>
      <xdr:row>38</xdr:row>
      <xdr:rowOff>24485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3867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6197</xdr:rowOff>
    </xdr:from>
    <xdr:to>
      <xdr:col>45</xdr:col>
      <xdr:colOff>177800</xdr:colOff>
      <xdr:row>38</xdr:row>
      <xdr:rowOff>24485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2129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146787</xdr:rowOff>
    </xdr:from>
    <xdr:to>
      <xdr:col>41</xdr:col>
      <xdr:colOff>50800</xdr:colOff>
      <xdr:row>38</xdr:row>
      <xdr:rowOff>6197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490437"/>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163195</xdr:rowOff>
    </xdr:from>
    <xdr:to>
      <xdr:col>55</xdr:col>
      <xdr:colOff>50800</xdr:colOff>
      <xdr:row>38</xdr:row>
      <xdr:rowOff>93345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78528</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22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144221</xdr:rowOff>
    </xdr:from>
    <xdr:to>
      <xdr:col>50</xdr:col>
      <xdr:colOff>165100</xdr:colOff>
      <xdr:row>38</xdr:row>
      <xdr:rowOff>74371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65498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8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145136</xdr:rowOff>
    </xdr:from>
    <xdr:to>
      <xdr:col>46</xdr:col>
      <xdr:colOff>38100</xdr:colOff>
      <xdr:row>38</xdr:row>
      <xdr:rowOff>75285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66412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8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126848</xdr:rowOff>
    </xdr:from>
    <xdr:to>
      <xdr:col>41</xdr:col>
      <xdr:colOff>101600</xdr:colOff>
      <xdr:row>38</xdr:row>
      <xdr:rowOff>56998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73525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95987</xdr:rowOff>
    </xdr:from>
    <xdr:to>
      <xdr:col>36</xdr:col>
      <xdr:colOff>165100</xdr:colOff>
      <xdr:row>38</xdr:row>
      <xdr:rowOff>26136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396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17263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32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92826</xdr:rowOff>
    </xdr:from>
    <xdr:to>
      <xdr:col>55</xdr:col>
      <xdr:colOff>0</xdr:colOff>
      <xdr:row>58</xdr:row>
      <xdr:rowOff>94655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3692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52669</xdr:rowOff>
    </xdr:from>
    <xdr:to>
      <xdr:col>50</xdr:col>
      <xdr:colOff>114300</xdr:colOff>
      <xdr:row>58</xdr:row>
      <xdr:rowOff>94655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96769"/>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50567</xdr:rowOff>
    </xdr:from>
    <xdr:to>
      <xdr:col>45</xdr:col>
      <xdr:colOff>177800</xdr:colOff>
      <xdr:row>58</xdr:row>
      <xdr:rowOff>52669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94667"/>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50567</xdr:rowOff>
    </xdr:from>
    <xdr:to>
      <xdr:col>41</xdr:col>
      <xdr:colOff>50800</xdr:colOff>
      <xdr:row>58</xdr:row>
      <xdr:rowOff>98258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94667"/>
          <a:ext cx="889000" cy="4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42026</xdr:rowOff>
    </xdr:from>
    <xdr:to>
      <xdr:col>55</xdr:col>
      <xdr:colOff>50800</xdr:colOff>
      <xdr:row>58</xdr:row>
      <xdr:rowOff>143626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8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128403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43855</xdr:rowOff>
    </xdr:from>
    <xdr:to>
      <xdr:col>50</xdr:col>
      <xdr:colOff>165100</xdr:colOff>
      <xdr:row>58</xdr:row>
      <xdr:rowOff>145455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136582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8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1869</xdr:rowOff>
    </xdr:from>
    <xdr:to>
      <xdr:col>46</xdr:col>
      <xdr:colOff>38100</xdr:colOff>
      <xdr:row>58</xdr:row>
      <xdr:rowOff>103469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94596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3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171217</xdr:rowOff>
    </xdr:from>
    <xdr:to>
      <xdr:col>41</xdr:col>
      <xdr:colOff>101600</xdr:colOff>
      <xdr:row>58</xdr:row>
      <xdr:rowOff>101367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4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92494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3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47458</xdr:rowOff>
    </xdr:from>
    <xdr:to>
      <xdr:col>36</xdr:col>
      <xdr:colOff>165100</xdr:colOff>
      <xdr:row>58</xdr:row>
      <xdr:rowOff>149058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140185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8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56490</xdr:rowOff>
    </xdr:from>
    <xdr:to>
      <xdr:col>55</xdr:col>
      <xdr:colOff>0</xdr:colOff>
      <xdr:row>78</xdr:row>
      <xdr:rowOff>4260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086690"/>
          <a:ext cx="838200" cy="29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122707</xdr:rowOff>
    </xdr:from>
    <xdr:to>
      <xdr:col>50</xdr:col>
      <xdr:colOff>114300</xdr:colOff>
      <xdr:row>78</xdr:row>
      <xdr:rowOff>4260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981457"/>
          <a:ext cx="889000" cy="39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99310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76584</xdr:rowOff>
    </xdr:from>
    <xdr:to>
      <xdr:col>45</xdr:col>
      <xdr:colOff>177800</xdr:colOff>
      <xdr:row>75</xdr:row>
      <xdr:rowOff>122707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763884"/>
          <a:ext cx="889000" cy="21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124303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76584</xdr:rowOff>
    </xdr:from>
    <xdr:to>
      <xdr:col>41</xdr:col>
      <xdr:colOff>50800</xdr:colOff>
      <xdr:row>77</xdr:row>
      <xdr:rowOff>127062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763884"/>
          <a:ext cx="889000" cy="56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108507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126426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5690</xdr:rowOff>
    </xdr:from>
    <xdr:to>
      <xdr:col>55</xdr:col>
      <xdr:colOff>50800</xdr:colOff>
      <xdr:row>76</xdr:row>
      <xdr:rowOff>107290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28567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88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124910</xdr:rowOff>
    </xdr:from>
    <xdr:to>
      <xdr:col>50</xdr:col>
      <xdr:colOff>165100</xdr:colOff>
      <xdr:row>78</xdr:row>
      <xdr:rowOff>55060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71587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10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71907</xdr:rowOff>
    </xdr:from>
    <xdr:to>
      <xdr:col>46</xdr:col>
      <xdr:colOff>38100</xdr:colOff>
      <xdr:row>76</xdr:row>
      <xdr:rowOff>2057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3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18584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25784</xdr:rowOff>
    </xdr:from>
    <xdr:to>
      <xdr:col>41</xdr:col>
      <xdr:colOff>101600</xdr:colOff>
      <xdr:row>74</xdr:row>
      <xdr:rowOff>127384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71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143911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48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76262</xdr:rowOff>
    </xdr:from>
    <xdr:to>
      <xdr:col>36</xdr:col>
      <xdr:colOff>165100</xdr:colOff>
      <xdr:row>78</xdr:row>
      <xdr:rowOff>6412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7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22939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5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76302</xdr:rowOff>
    </xdr:from>
    <xdr:to>
      <xdr:col>55</xdr:col>
      <xdr:colOff>0</xdr:colOff>
      <xdr:row>97</xdr:row>
      <xdr:rowOff>81716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535502"/>
          <a:ext cx="838200" cy="17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81716</xdr:rowOff>
    </xdr:from>
    <xdr:to>
      <xdr:col>50</xdr:col>
      <xdr:colOff>114300</xdr:colOff>
      <xdr:row>97</xdr:row>
      <xdr:rowOff>105803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12366"/>
          <a:ext cx="889000" cy="2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148922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105803</xdr:rowOff>
    </xdr:from>
    <xdr:to>
      <xdr:col>45</xdr:col>
      <xdr:colOff>177800</xdr:colOff>
      <xdr:row>97</xdr:row>
      <xdr:rowOff>125546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36453"/>
          <a:ext cx="8890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100137</xdr:rowOff>
    </xdr:from>
    <xdr:to>
      <xdr:col>41</xdr:col>
      <xdr:colOff>50800</xdr:colOff>
      <xdr:row>97</xdr:row>
      <xdr:rowOff>125546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30787"/>
          <a:ext cx="889000" cy="2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25502</xdr:rowOff>
    </xdr:from>
    <xdr:to>
      <xdr:col>55</xdr:col>
      <xdr:colOff>50800</xdr:colOff>
      <xdr:row>96</xdr:row>
      <xdr:rowOff>127102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48379</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3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30916</xdr:rowOff>
    </xdr:from>
    <xdr:to>
      <xdr:col>50</xdr:col>
      <xdr:colOff>165100</xdr:colOff>
      <xdr:row>97</xdr:row>
      <xdr:rowOff>132516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149043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4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55003</xdr:rowOff>
    </xdr:from>
    <xdr:to>
      <xdr:col>46</xdr:col>
      <xdr:colOff>38100</xdr:colOff>
      <xdr:row>97</xdr:row>
      <xdr:rowOff>156603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8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147730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7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74746</xdr:rowOff>
    </xdr:from>
    <xdr:to>
      <xdr:col>41</xdr:col>
      <xdr:colOff>101600</xdr:colOff>
      <xdr:row>98</xdr:row>
      <xdr:rowOff>4896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0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21423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48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49337</xdr:rowOff>
    </xdr:from>
    <xdr:to>
      <xdr:col>36</xdr:col>
      <xdr:colOff>165100</xdr:colOff>
      <xdr:row>97</xdr:row>
      <xdr:rowOff>150937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7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167464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45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117964</xdr:rowOff>
    </xdr:from>
    <xdr:to>
      <xdr:col>85</xdr:col>
      <xdr:colOff>127000</xdr:colOff>
      <xdr:row>38</xdr:row>
      <xdr:rowOff>154998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33064"/>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154998</xdr:rowOff>
    </xdr:from>
    <xdr:to>
      <xdr:col>81</xdr:col>
      <xdr:colOff>50800</xdr:colOff>
      <xdr:row>39</xdr:row>
      <xdr:rowOff>57709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70098"/>
          <a:ext cx="889000" cy="7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57709</xdr:rowOff>
    </xdr:from>
    <xdr:to>
      <xdr:col>76</xdr:col>
      <xdr:colOff>114300</xdr:colOff>
      <xdr:row>39</xdr:row>
      <xdr:rowOff>73139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744259"/>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97942</xdr:rowOff>
    </xdr:from>
    <xdr:to>
      <xdr:col>71</xdr:col>
      <xdr:colOff>177800</xdr:colOff>
      <xdr:row>39</xdr:row>
      <xdr:rowOff>73139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41592"/>
          <a:ext cx="889000" cy="3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151681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67164</xdr:rowOff>
    </xdr:from>
    <xdr:to>
      <xdr:col>85</xdr:col>
      <xdr:colOff>177800</xdr:colOff>
      <xdr:row>38</xdr:row>
      <xdr:rowOff>168764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45591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104198</xdr:rowOff>
    </xdr:from>
    <xdr:to>
      <xdr:col>81</xdr:col>
      <xdr:colOff>101600</xdr:colOff>
      <xdr:row>39</xdr:row>
      <xdr:rowOff>34348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25475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1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6909</xdr:rowOff>
    </xdr:from>
    <xdr:to>
      <xdr:col>76</xdr:col>
      <xdr:colOff>165100</xdr:colOff>
      <xdr:row>39</xdr:row>
      <xdr:rowOff>108509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99636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8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22339</xdr:rowOff>
    </xdr:from>
    <xdr:to>
      <xdr:col>72</xdr:col>
      <xdr:colOff>38100</xdr:colOff>
      <xdr:row>39</xdr:row>
      <xdr:rowOff>123939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7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115066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80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47142</xdr:rowOff>
    </xdr:from>
    <xdr:to>
      <xdr:col>67</xdr:col>
      <xdr:colOff>101600</xdr:colOff>
      <xdr:row>37</xdr:row>
      <xdr:rowOff>148742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165269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1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9104</xdr:rowOff>
    </xdr:from>
    <xdr:to>
      <xdr:col>85</xdr:col>
      <xdr:colOff>127000</xdr:colOff>
      <xdr:row>57</xdr:row>
      <xdr:rowOff>83745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81754"/>
          <a:ext cx="838200" cy="7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83745</xdr:rowOff>
    </xdr:from>
    <xdr:to>
      <xdr:col>81</xdr:col>
      <xdr:colOff>50800</xdr:colOff>
      <xdr:row>57</xdr:row>
      <xdr:rowOff>123319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56395"/>
          <a:ext cx="8890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123319</xdr:rowOff>
    </xdr:from>
    <xdr:to>
      <xdr:col>76</xdr:col>
      <xdr:colOff>114300</xdr:colOff>
      <xdr:row>57</xdr:row>
      <xdr:rowOff>138087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95969"/>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121765</xdr:rowOff>
    </xdr:from>
    <xdr:to>
      <xdr:col>71</xdr:col>
      <xdr:colOff>177800</xdr:colOff>
      <xdr:row>57</xdr:row>
      <xdr:rowOff>138087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894415"/>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129754</xdr:rowOff>
    </xdr:from>
    <xdr:to>
      <xdr:col>85</xdr:col>
      <xdr:colOff>177800</xdr:colOff>
      <xdr:row>57</xdr:row>
      <xdr:rowOff>59904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3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108181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0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32945</xdr:rowOff>
    </xdr:from>
    <xdr:to>
      <xdr:col>81</xdr:col>
      <xdr:colOff>101600</xdr:colOff>
      <xdr:row>57</xdr:row>
      <xdr:rowOff>134545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125672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9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72519</xdr:rowOff>
    </xdr:from>
    <xdr:to>
      <xdr:col>76</xdr:col>
      <xdr:colOff>165100</xdr:colOff>
      <xdr:row>58</xdr:row>
      <xdr:rowOff>2669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4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165246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3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87287</xdr:rowOff>
    </xdr:from>
    <xdr:to>
      <xdr:col>72</xdr:col>
      <xdr:colOff>38100</xdr:colOff>
      <xdr:row>58</xdr:row>
      <xdr:rowOff>17437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5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8564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5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70965</xdr:rowOff>
    </xdr:from>
    <xdr:to>
      <xdr:col>67</xdr:col>
      <xdr:colOff>101600</xdr:colOff>
      <xdr:row>58</xdr:row>
      <xdr:rowOff>1115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4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163692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3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130608</xdr:rowOff>
    </xdr:from>
    <xdr:to>
      <xdr:col>85</xdr:col>
      <xdr:colOff>127000</xdr:colOff>
      <xdr:row>98</xdr:row>
      <xdr:rowOff>165112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932708"/>
          <a:ext cx="838200" cy="3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165112</xdr:rowOff>
    </xdr:from>
    <xdr:to>
      <xdr:col>81</xdr:col>
      <xdr:colOff>50800</xdr:colOff>
      <xdr:row>99</xdr:row>
      <xdr:rowOff>19862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967212"/>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19862</xdr:rowOff>
    </xdr:from>
    <xdr:to>
      <xdr:col>76</xdr:col>
      <xdr:colOff>114300</xdr:colOff>
      <xdr:row>99</xdr:row>
      <xdr:rowOff>30417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993412"/>
          <a:ext cx="8890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27369</xdr:rowOff>
    </xdr:from>
    <xdr:to>
      <xdr:col>71</xdr:col>
      <xdr:colOff>177800</xdr:colOff>
      <xdr:row>99</xdr:row>
      <xdr:rowOff>30417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700091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79808</xdr:rowOff>
    </xdr:from>
    <xdr:to>
      <xdr:col>85</xdr:col>
      <xdr:colOff>177800</xdr:colOff>
      <xdr:row>99</xdr:row>
      <xdr:rowOff>9958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88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58235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86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114312</xdr:rowOff>
    </xdr:from>
    <xdr:to>
      <xdr:col>81</xdr:col>
      <xdr:colOff>101600</xdr:colOff>
      <xdr:row>99</xdr:row>
      <xdr:rowOff>44462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9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35589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700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140512</xdr:rowOff>
    </xdr:from>
    <xdr:to>
      <xdr:col>76</xdr:col>
      <xdr:colOff>165100</xdr:colOff>
      <xdr:row>99</xdr:row>
      <xdr:rowOff>70662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9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61789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703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151067</xdr:rowOff>
    </xdr:from>
    <xdr:to>
      <xdr:col>72</xdr:col>
      <xdr:colOff>38100</xdr:colOff>
      <xdr:row>99</xdr:row>
      <xdr:rowOff>81217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9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72344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704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148019</xdr:rowOff>
    </xdr:from>
    <xdr:to>
      <xdr:col>67</xdr:col>
      <xdr:colOff>101600</xdr:colOff>
      <xdr:row>99</xdr:row>
      <xdr:rowOff>78169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95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69296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704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目的別歳出においては、ほとんどの項目で類似団体平均と同程度もしくはそれ以下で推移している。</a:t>
          </a:r>
        </a:p>
        <a:p>
          <a:r>
            <a:rPr kumimoji="1" lang="ja-JP" altLang="en-US" sz="1300">
              <a:latin typeface="ＭＳ Ｐゴシック" panose="020B0600070205080204" pitchFamily="50" charset="-128"/>
              <a:ea typeface="ＭＳ Ｐゴシック" panose="020B0600070205080204" pitchFamily="50" charset="-128"/>
            </a:rPr>
            <a:t>商工費については、土地開発公社への貸付を行ったことにより、住民一人当たりのコストが２６，７０２円増加している。</a:t>
          </a:r>
        </a:p>
        <a:p>
          <a:r>
            <a:rPr kumimoji="1" lang="ja-JP" altLang="en-US" sz="1300">
              <a:latin typeface="ＭＳ Ｐゴシック" panose="020B0600070205080204" pitchFamily="50" charset="-128"/>
              <a:ea typeface="ＭＳ Ｐゴシック" panose="020B0600070205080204" pitchFamily="50" charset="-128"/>
            </a:rPr>
            <a:t>土木費については、川俣駅周辺整備や工業団地線等の道路整備を行ったことにより、住民一人当たりのコストが４６，４２１円増加している。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地方税（法人税割）の減少により、財政調整基金の取り崩しを行ったため、財政調整基金残高の標準財政規模比は対前年度で１９．３９ポイント減少している。</a:t>
          </a:r>
        </a:p>
        <a:p>
          <a:r>
            <a:rPr kumimoji="1" lang="ja-JP" altLang="en-US" sz="1400">
              <a:latin typeface="ＭＳ ゴシック" pitchFamily="49" charset="-128"/>
              <a:ea typeface="ＭＳ ゴシック" pitchFamily="49" charset="-128"/>
            </a:rPr>
            <a:t>　今後もコロナ禍における税収の減及び道路整備事業等に多額の費用がかかるため、財政調整基金の取り崩しが見込まれる。そのため、今後はより一層、事務事業の見直し・統廃合など歳出の合理化等行財政改革を推進し、健全な行財政運営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すべての会計において、連結赤字比率については、算出されていない。</a:t>
          </a:r>
        </a:p>
        <a:p>
          <a:r>
            <a:rPr kumimoji="1" lang="ja-JP" altLang="en-US" sz="1400">
              <a:latin typeface="ＭＳ ゴシック" pitchFamily="49" charset="-128"/>
              <a:ea typeface="ＭＳ ゴシック" pitchFamily="49" charset="-128"/>
            </a:rPr>
            <a:t>　今後は下水道特別会計における地方債の償還が本格的にはじまり、特別会計の支出が増える可能性が高い。そのため、独立採算の原点に返り、適正な財政運営を堅持する。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増加理由であるが、緊急防災・減災事業債の元金返済がはじまったことによるもの及び下水道事業の償還が本格化したことによるものである。今後も公債費の増が見込まれるため、総事業量の適正化により、地方債の発行抑制や借り換えを図り、健全財政の堅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将来負担比率は、昨年度と比較して悪化している。数値悪化の要因であるが、土地開発公社の負債額等負担見込額が増加し、将来負担額も増加したことによるものである。今後予定している分譲収益により借入金の償還を行い、将来負担比率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群馬県明和町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地方税（法人税割）の減少により、財政調整基金の取崩しを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百万円行ったこと等により、基金全体としては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基金の使途の明確化を図るために、財政調整基金を取り崩して個々の特定目的基金に積み立てていくことを検討している。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公共施設建設基金：道路等公共施設の整備のために活用する基金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まち・ひと・しごと創生基金：まち・ひと・しごと創生法に基づく地方創生施策を行うための基金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奨学基金：奨学金貸与を円滑に行うための基金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地域福祉基金：高齢者の保健福祉の向上を図るための基金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少額の利子の積立てを行った。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公共施設建設基金：道路整備のために今後も活用していく。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まち・ひと・しごと創生基金：まち・ひと・しごと創生法に基づく地方創生施策を行うために今後活用していく。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インフラ整備に多額の費用がかかるため、財政調整基金の取り崩しが見込まれる。そのため、今後はより一層、事務事業の見直し・統廃合など歳出の合理化等行財政改革を推進し、健全な行財政運営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年度に繰上げ償還の財源として大部分を取り崩し、その後は利子積立のみであるため増減はほぼない。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今後も償還金が増加する見込みであるため、積立を行っていきたい。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11,088
10,802
19.64
7,350,660
7,186,196
107,713
3,593,779
4,129,346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平均を上回っており、償却が進んでいることがわかる。公共施設等総合管理計画や個別施設計画に基づき、公共施設等の効率的な活用と最適化を今後も検討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0"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3" name="フローチャート: 判断 72"/>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4" name="フローチャート: 判断 73"/>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78740</xdr:rowOff>
    </xdr:from>
    <xdr:to>
      <xdr:col>23</xdr:col>
      <xdr:colOff>136525</xdr:colOff>
      <xdr:row>32</xdr:row>
      <xdr:rowOff>8890</xdr:rowOff>
    </xdr:to>
    <xdr:sp macro="" textlink="">
      <xdr:nvSpPr>
        <xdr:cNvPr id="81" name="楕円 80"/>
        <xdr:cNvSpPr/>
      </xdr:nvSpPr>
      <xdr:spPr>
        <a:xfrm>
          <a:off x="47117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57167</xdr:rowOff>
    </xdr:from>
    <xdr:ext cx="405111" cy="259045"/>
    <xdr:sp macro="" textlink="">
      <xdr:nvSpPr>
        <xdr:cNvPr id="82" name="有形固定資産減価償却率該当値テキスト"/>
        <xdr:cNvSpPr txBox="1"/>
      </xdr:nvSpPr>
      <xdr:spPr>
        <a:xfrm>
          <a:off x="4813300" y="614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30</xdr:row>
      <xdr:rowOff>126047</xdr:rowOff>
    </xdr:from>
    <xdr:to>
      <xdr:col>7</xdr:col>
      <xdr:colOff>187325</xdr:colOff>
      <xdr:row>31</xdr:row>
      <xdr:rowOff>56197</xdr:rowOff>
    </xdr:to>
    <xdr:sp macro="" textlink="">
      <xdr:nvSpPr>
        <xdr:cNvPr id="83" name="楕円 82"/>
        <xdr:cNvSpPr/>
      </xdr:nvSpPr>
      <xdr:spPr>
        <a:xfrm>
          <a:off x="1714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34942</xdr:rowOff>
    </xdr:from>
    <xdr:ext cx="405111" cy="259045"/>
    <xdr:sp macro="" textlink="">
      <xdr:nvSpPr>
        <xdr:cNvPr id="84" name="n_1ave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85" name="n_2aveValue有形固定資産減価償却率"/>
        <xdr:cNvSpPr txBox="1"/>
      </xdr:nvSpPr>
      <xdr:spPr>
        <a:xfrm>
          <a:off x="30867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86" name="n_3aveValue有形固定資産減価償却率"/>
        <xdr:cNvSpPr txBox="1"/>
      </xdr:nvSpPr>
      <xdr:spPr>
        <a:xfrm>
          <a:off x="2324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87"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47324</xdr:rowOff>
    </xdr:from>
    <xdr:ext cx="405111" cy="259045"/>
    <xdr:sp macro="" textlink="">
      <xdr:nvSpPr>
        <xdr:cNvPr id="88" name="n_4mainValue有形固定資産減価償却率"/>
        <xdr:cNvSpPr txBox="1"/>
      </xdr:nvSpPr>
      <xdr:spPr>
        <a:xfrm>
          <a:off x="1562744" y="613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1" name="正方形/長方形 90"/>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将来負担額の増加により、前年度よりも将来負担比率が</a:t>
          </a:r>
          <a:r>
            <a:rPr kumimoji="1" lang="en-US" altLang="ja-JP" sz="1100">
              <a:latin typeface="ＭＳ Ｐゴシック" panose="020B0600070205080204" pitchFamily="50" charset="-128"/>
              <a:ea typeface="ＭＳ Ｐゴシック" panose="020B0600070205080204" pitchFamily="50" charset="-128"/>
            </a:rPr>
            <a:t>57.2</a:t>
          </a:r>
          <a:r>
            <a:rPr kumimoji="1" lang="ja-JP" altLang="en-US" sz="1100">
              <a:latin typeface="ＭＳ Ｐゴシック" panose="020B0600070205080204" pitchFamily="50" charset="-128"/>
              <a:ea typeface="ＭＳ Ｐゴシック" panose="020B0600070205080204" pitchFamily="50" charset="-128"/>
            </a:rPr>
            <a:t>ポイント増加している。債務償還比率においても、前年度よりも</a:t>
          </a:r>
          <a:r>
            <a:rPr kumimoji="1" lang="en-US" altLang="ja-JP" sz="1100">
              <a:latin typeface="ＭＳ Ｐゴシック" panose="020B0600070205080204" pitchFamily="50" charset="-128"/>
              <a:ea typeface="ＭＳ Ｐゴシック" panose="020B0600070205080204" pitchFamily="50" charset="-128"/>
            </a:rPr>
            <a:t>544.6</a:t>
          </a:r>
          <a:r>
            <a:rPr kumimoji="1" lang="ja-JP" altLang="en-US" sz="1100">
              <a:latin typeface="ＭＳ Ｐゴシック" panose="020B0600070205080204" pitchFamily="50" charset="-128"/>
              <a:ea typeface="ＭＳ Ｐゴシック" panose="020B0600070205080204" pitchFamily="50" charset="-128"/>
            </a:rPr>
            <a:t>ポイント増加しており、類似団体平均を上回っている。大きな要因としては、土地開発公社が造成事業のための長期借入を行ったことによる。しかしながら、造成が完了した土地の売却等も予定されており、長期借入金の返済の目途も立っているため回復する見込み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4" name="テキスト ボックス 10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6" name="テキスト ボックス 10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4" name="テキスト ボックス 11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17" name="直線コネクタ 116"/>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18" name="債務償還比率最小値テキスト"/>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19" name="直線コネクタ 118"/>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1" name="直線コネクタ 12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4391</xdr:rowOff>
    </xdr:from>
    <xdr:ext cx="469744" cy="259045"/>
    <xdr:sp macro="" textlink="">
      <xdr:nvSpPr>
        <xdr:cNvPr id="122" name="債務償還比率平均値テキスト"/>
        <xdr:cNvSpPr txBox="1"/>
      </xdr:nvSpPr>
      <xdr:spPr>
        <a:xfrm>
          <a:off x="14846300" y="5747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23" name="フローチャート: 判断 122"/>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24" name="フローチャート: 判断 123"/>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25" name="フローチャート: 判断 124"/>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26" name="フローチャート: 判断 125"/>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27" name="フローチャート: 判断 126"/>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47696</xdr:rowOff>
    </xdr:from>
    <xdr:to>
      <xdr:col>76</xdr:col>
      <xdr:colOff>73025</xdr:colOff>
      <xdr:row>33</xdr:row>
      <xdr:rowOff>149296</xdr:rowOff>
    </xdr:to>
    <xdr:sp macro="" textlink="">
      <xdr:nvSpPr>
        <xdr:cNvPr id="133" name="楕円 132"/>
        <xdr:cNvSpPr/>
      </xdr:nvSpPr>
      <xdr:spPr>
        <a:xfrm>
          <a:off x="14744700" y="64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134073</xdr:rowOff>
    </xdr:from>
    <xdr:ext cx="560923" cy="259045"/>
    <xdr:sp macro="" textlink="">
      <xdr:nvSpPr>
        <xdr:cNvPr id="134" name="債務償還比率該当値テキスト"/>
        <xdr:cNvSpPr txBox="1"/>
      </xdr:nvSpPr>
      <xdr:spPr>
        <a:xfrm>
          <a:off x="14846300" y="63919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80278</xdr:rowOff>
    </xdr:from>
    <xdr:to>
      <xdr:col>72</xdr:col>
      <xdr:colOff>123825</xdr:colOff>
      <xdr:row>30</xdr:row>
      <xdr:rowOff>10428</xdr:rowOff>
    </xdr:to>
    <xdr:sp macro="" textlink="">
      <xdr:nvSpPr>
        <xdr:cNvPr id="135" name="楕円 134"/>
        <xdr:cNvSpPr/>
      </xdr:nvSpPr>
      <xdr:spPr>
        <a:xfrm>
          <a:off x="14033500" y="58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131078</xdr:rowOff>
    </xdr:from>
    <xdr:to>
      <xdr:col>76</xdr:col>
      <xdr:colOff>22225</xdr:colOff>
      <xdr:row>33</xdr:row>
      <xdr:rowOff>98496</xdr:rowOff>
    </xdr:to>
    <xdr:cxnSp macro="">
      <xdr:nvCxnSpPr>
        <xdr:cNvPr id="136" name="直線コネクタ 135"/>
        <xdr:cNvCxnSpPr/>
      </xdr:nvCxnSpPr>
      <xdr:spPr>
        <a:xfrm>
          <a:off x="14084300" y="5874653"/>
          <a:ext cx="711200" cy="65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170018</xdr:rowOff>
    </xdr:from>
    <xdr:to>
      <xdr:col>68</xdr:col>
      <xdr:colOff>123825</xdr:colOff>
      <xdr:row>32</xdr:row>
      <xdr:rowOff>100168</xdr:rowOff>
    </xdr:to>
    <xdr:sp macro="" textlink="">
      <xdr:nvSpPr>
        <xdr:cNvPr id="137" name="楕円 136"/>
        <xdr:cNvSpPr/>
      </xdr:nvSpPr>
      <xdr:spPr>
        <a:xfrm>
          <a:off x="13271500" y="62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131078</xdr:rowOff>
    </xdr:from>
    <xdr:to>
      <xdr:col>72</xdr:col>
      <xdr:colOff>73025</xdr:colOff>
      <xdr:row>32</xdr:row>
      <xdr:rowOff>49368</xdr:rowOff>
    </xdr:to>
    <xdr:cxnSp macro="">
      <xdr:nvCxnSpPr>
        <xdr:cNvPr id="138" name="直線コネクタ 137"/>
        <xdr:cNvCxnSpPr/>
      </xdr:nvCxnSpPr>
      <xdr:spPr>
        <a:xfrm flipV="1">
          <a:off x="13322300" y="5874653"/>
          <a:ext cx="762000" cy="43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159343</xdr:rowOff>
    </xdr:from>
    <xdr:to>
      <xdr:col>64</xdr:col>
      <xdr:colOff>123825</xdr:colOff>
      <xdr:row>32</xdr:row>
      <xdr:rowOff>89493</xdr:rowOff>
    </xdr:to>
    <xdr:sp macro="" textlink="">
      <xdr:nvSpPr>
        <xdr:cNvPr id="139" name="楕円 138"/>
        <xdr:cNvSpPr/>
      </xdr:nvSpPr>
      <xdr:spPr>
        <a:xfrm>
          <a:off x="12509500" y="62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38693</xdr:rowOff>
    </xdr:from>
    <xdr:to>
      <xdr:col>68</xdr:col>
      <xdr:colOff>73025</xdr:colOff>
      <xdr:row>32</xdr:row>
      <xdr:rowOff>49368</xdr:rowOff>
    </xdr:to>
    <xdr:cxnSp macro="">
      <xdr:nvCxnSpPr>
        <xdr:cNvPr id="140" name="直線コネクタ 139"/>
        <xdr:cNvCxnSpPr/>
      </xdr:nvCxnSpPr>
      <xdr:spPr>
        <a:xfrm>
          <a:off x="12560300" y="6296618"/>
          <a:ext cx="762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72453</xdr:rowOff>
    </xdr:from>
    <xdr:to>
      <xdr:col>60</xdr:col>
      <xdr:colOff>123825</xdr:colOff>
      <xdr:row>33</xdr:row>
      <xdr:rowOff>2603</xdr:rowOff>
    </xdr:to>
    <xdr:sp macro="" textlink="">
      <xdr:nvSpPr>
        <xdr:cNvPr id="141" name="楕円 140"/>
        <xdr:cNvSpPr/>
      </xdr:nvSpPr>
      <xdr:spPr>
        <a:xfrm>
          <a:off x="11747500" y="63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38693</xdr:rowOff>
    </xdr:from>
    <xdr:to>
      <xdr:col>64</xdr:col>
      <xdr:colOff>73025</xdr:colOff>
      <xdr:row>32</xdr:row>
      <xdr:rowOff>123253</xdr:rowOff>
    </xdr:to>
    <xdr:cxnSp macro="">
      <xdr:nvCxnSpPr>
        <xdr:cNvPr id="142" name="直線コネクタ 141"/>
        <xdr:cNvCxnSpPr/>
      </xdr:nvCxnSpPr>
      <xdr:spPr>
        <a:xfrm flipV="1">
          <a:off x="11798300" y="6296618"/>
          <a:ext cx="762000" cy="8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58289</xdr:rowOff>
    </xdr:from>
    <xdr:ext cx="469744" cy="259045"/>
    <xdr:sp macro="" textlink="">
      <xdr:nvSpPr>
        <xdr:cNvPr id="143" name="n_1aveValue債務償還比率"/>
        <xdr:cNvSpPr txBox="1"/>
      </xdr:nvSpPr>
      <xdr:spPr>
        <a:xfrm>
          <a:off x="13836727" y="597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88247</xdr:rowOff>
    </xdr:from>
    <xdr:ext cx="469744" cy="259045"/>
    <xdr:sp macro="" textlink="">
      <xdr:nvSpPr>
        <xdr:cNvPr id="144" name="n_2aveValue債務償還比率"/>
        <xdr:cNvSpPr txBox="1"/>
      </xdr:nvSpPr>
      <xdr:spPr>
        <a:xfrm>
          <a:off x="13087427" y="56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45" name="n_3aveValue債務償還比率"/>
        <xdr:cNvSpPr txBox="1"/>
      </xdr:nvSpPr>
      <xdr:spPr>
        <a:xfrm>
          <a:off x="12325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119912</xdr:rowOff>
    </xdr:from>
    <xdr:ext cx="469744" cy="259045"/>
    <xdr:sp macro="" textlink="">
      <xdr:nvSpPr>
        <xdr:cNvPr id="146" name="n_4aveValue債務償還比率"/>
        <xdr:cNvSpPr txBox="1"/>
      </xdr:nvSpPr>
      <xdr:spPr>
        <a:xfrm>
          <a:off x="11563427" y="569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26955</xdr:rowOff>
    </xdr:from>
    <xdr:ext cx="469744" cy="259045"/>
    <xdr:sp macro="" textlink="">
      <xdr:nvSpPr>
        <xdr:cNvPr id="147" name="n_1mainValue債務償還比率"/>
        <xdr:cNvSpPr txBox="1"/>
      </xdr:nvSpPr>
      <xdr:spPr>
        <a:xfrm>
          <a:off x="13836727" y="559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91295</xdr:rowOff>
    </xdr:from>
    <xdr:ext cx="469744" cy="259045"/>
    <xdr:sp macro="" textlink="">
      <xdr:nvSpPr>
        <xdr:cNvPr id="148" name="n_2mainValue債務償還比率"/>
        <xdr:cNvSpPr txBox="1"/>
      </xdr:nvSpPr>
      <xdr:spPr>
        <a:xfrm>
          <a:off x="13087427" y="634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80620</xdr:rowOff>
    </xdr:from>
    <xdr:ext cx="469744" cy="259045"/>
    <xdr:sp macro="" textlink="">
      <xdr:nvSpPr>
        <xdr:cNvPr id="149" name="n_3mainValue債務償還比率"/>
        <xdr:cNvSpPr txBox="1"/>
      </xdr:nvSpPr>
      <xdr:spPr>
        <a:xfrm>
          <a:off x="12325427" y="633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165180</xdr:rowOff>
    </xdr:from>
    <xdr:ext cx="469744" cy="259045"/>
    <xdr:sp macro="" textlink="">
      <xdr:nvSpPr>
        <xdr:cNvPr id="150" name="n_4mainValue債務償還比率"/>
        <xdr:cNvSpPr txBox="1"/>
      </xdr:nvSpPr>
      <xdr:spPr>
        <a:xfrm>
          <a:off x="11563427" y="64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11,088
10,802
19.64
7,350,660
7,186,196
107,713
3,593,779
4,129,346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3" name="楕円 72"/>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74" name="【道路】&#10;有形固定資産減価償却率該当値テキスト"/>
        <xdr:cNvSpPr txBox="1"/>
      </xdr:nvSpPr>
      <xdr:spPr>
        <a:xfrm>
          <a:off x="4673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170180</xdr:rowOff>
    </xdr:from>
    <xdr:to>
      <xdr:col>6</xdr:col>
      <xdr:colOff>38100</xdr:colOff>
      <xdr:row>39</xdr:row>
      <xdr:rowOff>100330</xdr:rowOff>
    </xdr:to>
    <xdr:sp macro="" textlink="">
      <xdr:nvSpPr>
        <xdr:cNvPr id="75" name="楕円 74"/>
        <xdr:cNvSpPr/>
      </xdr:nvSpPr>
      <xdr:spPr>
        <a:xfrm>
          <a:off x="1079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12082</xdr:rowOff>
    </xdr:from>
    <xdr:ext cx="405111" cy="259045"/>
    <xdr:sp macro="" textlink="">
      <xdr:nvSpPr>
        <xdr:cNvPr id="76" name="n_1aveValue【道路】&#10;有形固定資産減価償却率"/>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77" name="n_2ave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78"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79"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91457</xdr:rowOff>
    </xdr:from>
    <xdr:ext cx="405111" cy="259045"/>
    <xdr:sp macro="" textlink="">
      <xdr:nvSpPr>
        <xdr:cNvPr id="80" name="n_4mainValue【道路】&#10;有形固定資産減価償却率"/>
        <xdr:cNvSpPr txBox="1"/>
      </xdr:nvSpPr>
      <xdr:spPr>
        <a:xfrm>
          <a:off x="9277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4" name="テキスト ボックス 9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6" name="テキスト ボックス 9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8" name="テキスト ボックス 9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0" name="テキスト ボックス 9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04" name="直線コネクタ 103"/>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05" name="【道路】&#10;一人当たり延長最小値テキスト"/>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06" name="直線コネクタ 105"/>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07" name="【道路】&#10;一人当たり延長最大値テキスト"/>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08" name="直線コネクタ 107"/>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09" name="【道路】&#10;一人当たり延長平均値テキスト"/>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10" name="フローチャート: 判断 109"/>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11" name="フローチャート: 判断 110"/>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12" name="フローチャート: 判断 111"/>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13" name="フローチャート: 判断 112"/>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14" name="フローチャート: 判断 113"/>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61767</xdr:rowOff>
    </xdr:from>
    <xdr:to>
      <xdr:col>55</xdr:col>
      <xdr:colOff>50800</xdr:colOff>
      <xdr:row>39</xdr:row>
      <xdr:rowOff>163367</xdr:rowOff>
    </xdr:to>
    <xdr:sp macro="" textlink="">
      <xdr:nvSpPr>
        <xdr:cNvPr id="120" name="楕円 119"/>
        <xdr:cNvSpPr/>
      </xdr:nvSpPr>
      <xdr:spPr>
        <a:xfrm>
          <a:off x="10426700" y="67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40194</xdr:rowOff>
    </xdr:from>
    <xdr:ext cx="534377" cy="259045"/>
    <xdr:sp macro="" textlink="">
      <xdr:nvSpPr>
        <xdr:cNvPr id="121" name="【道路】&#10;一人当たり延長該当値テキスト"/>
        <xdr:cNvSpPr txBox="1"/>
      </xdr:nvSpPr>
      <xdr:spPr>
        <a:xfrm>
          <a:off x="10515600" y="672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76149</xdr:rowOff>
    </xdr:from>
    <xdr:to>
      <xdr:col>36</xdr:col>
      <xdr:colOff>165100</xdr:colOff>
      <xdr:row>40</xdr:row>
      <xdr:rowOff>6299</xdr:rowOff>
    </xdr:to>
    <xdr:sp macro="" textlink="">
      <xdr:nvSpPr>
        <xdr:cNvPr id="122" name="楕円 121"/>
        <xdr:cNvSpPr/>
      </xdr:nvSpPr>
      <xdr:spPr>
        <a:xfrm>
          <a:off x="6921500" y="67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55192</xdr:rowOff>
    </xdr:from>
    <xdr:ext cx="534377" cy="259045"/>
    <xdr:sp macro="" textlink="">
      <xdr:nvSpPr>
        <xdr:cNvPr id="123" name="n_1aveValue【道路】&#10;一人当たり延長"/>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24" name="n_2aveValue【道路】&#10;一人当たり延長"/>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25" name="n_3aveValue【道路】&#10;一人当たり延長"/>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26" name="n_4aveValue【道路】&#10;一人当たり延長"/>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168876</xdr:rowOff>
    </xdr:from>
    <xdr:ext cx="534377" cy="259045"/>
    <xdr:sp macro="" textlink="">
      <xdr:nvSpPr>
        <xdr:cNvPr id="127" name="n_4mainValue【道路】&#10;一人当たり延長"/>
        <xdr:cNvSpPr txBox="1"/>
      </xdr:nvSpPr>
      <xdr:spPr>
        <a:xfrm>
          <a:off x="6705111" y="68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0" name="テキスト ボックス 13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0" name="テキスト ボックス 14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53" name="直線コネクタ 152"/>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5" name="直線コネクタ 15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56"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57" name="直線コネクタ 156"/>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58"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59" name="フローチャート: 判断 15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60" name="フローチャート: 判断 15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61" name="フローチャート: 判断 16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62" name="フローチャート: 判断 161"/>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63" name="フローチャート: 判断 16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117384</xdr:rowOff>
    </xdr:from>
    <xdr:to>
      <xdr:col>24</xdr:col>
      <xdr:colOff>114300</xdr:colOff>
      <xdr:row>60</xdr:row>
      <xdr:rowOff>47534</xdr:rowOff>
    </xdr:to>
    <xdr:sp macro="" textlink="">
      <xdr:nvSpPr>
        <xdr:cNvPr id="169" name="楕円 168"/>
        <xdr:cNvSpPr/>
      </xdr:nvSpPr>
      <xdr:spPr>
        <a:xfrm>
          <a:off x="4584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140261</xdr:rowOff>
    </xdr:from>
    <xdr:ext cx="405111" cy="259045"/>
    <xdr:sp macro="" textlink="">
      <xdr:nvSpPr>
        <xdr:cNvPr id="170" name="【橋りょう・トンネル】&#10;有形固定資産減価償却率該当値テキスト"/>
        <xdr:cNvSpPr txBox="1"/>
      </xdr:nvSpPr>
      <xdr:spPr>
        <a:xfrm>
          <a:off x="4673600" y="100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133713</xdr:rowOff>
    </xdr:from>
    <xdr:to>
      <xdr:col>6</xdr:col>
      <xdr:colOff>38100</xdr:colOff>
      <xdr:row>61</xdr:row>
      <xdr:rowOff>63863</xdr:rowOff>
    </xdr:to>
    <xdr:sp macro="" textlink="">
      <xdr:nvSpPr>
        <xdr:cNvPr id="171" name="楕円 170"/>
        <xdr:cNvSpPr/>
      </xdr:nvSpPr>
      <xdr:spPr>
        <a:xfrm>
          <a:off x="1079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75492</xdr:rowOff>
    </xdr:from>
    <xdr:ext cx="405111" cy="259045"/>
    <xdr:sp macro="" textlink="">
      <xdr:nvSpPr>
        <xdr:cNvPr id="172" name="n_1aveValue【橋りょう・トンネル】&#10;有形固定資産減価償却率"/>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173" name="n_2aveValue【橋りょう・トンネル】&#10;有形固定資産減価償却率"/>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174" name="n_3aveValue【橋りょう・トンネル】&#10;有形固定資産減価償却率"/>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75"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176" name="n_4mainValue【橋りょう・トンネル】&#10;有形固定資産減価償却率"/>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0" name="テキスト ボックス 18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4" name="テキスト ボックス 19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00" name="直線コネクタ 199"/>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01" name="【橋りょう・トンネル】&#10;一人当たり有形固定資産（償却資産）額最小値テキスト"/>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02" name="直線コネクタ 201"/>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03" name="【橋りょう・トンネル】&#10;一人当たり有形固定資産（償却資産）額最大値テキスト"/>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04" name="直線コネクタ 203"/>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05" name="【橋りょう・トンネル】&#10;一人当たり有形固定資産（償却資産）額平均値テキスト"/>
        <xdr:cNvSpPr txBox="1"/>
      </xdr:nvSpPr>
      <xdr:spPr>
        <a:xfrm>
          <a:off x="10515600" y="10381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06" name="フローチャート: 判断 205"/>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07" name="フローチャート: 判断 206"/>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08" name="フローチャート: 判断 207"/>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09" name="フローチャート: 判断 208"/>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10" name="フローチャート: 判断 209"/>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152235</xdr:rowOff>
    </xdr:from>
    <xdr:to>
      <xdr:col>55</xdr:col>
      <xdr:colOff>50800</xdr:colOff>
      <xdr:row>64</xdr:row>
      <xdr:rowOff>82385</xdr:rowOff>
    </xdr:to>
    <xdr:sp macro="" textlink="">
      <xdr:nvSpPr>
        <xdr:cNvPr id="216" name="楕円 215"/>
        <xdr:cNvSpPr/>
      </xdr:nvSpPr>
      <xdr:spPr>
        <a:xfrm>
          <a:off x="10426700" y="109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67162</xdr:rowOff>
    </xdr:from>
    <xdr:ext cx="534377" cy="259045"/>
    <xdr:sp macro="" textlink="">
      <xdr:nvSpPr>
        <xdr:cNvPr id="217" name="【橋りょう・トンネル】&#10;一人当たり有形固定資産（償却資産）額該当値テキスト"/>
        <xdr:cNvSpPr txBox="1"/>
      </xdr:nvSpPr>
      <xdr:spPr>
        <a:xfrm>
          <a:off x="10515600" y="1086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166029</xdr:rowOff>
    </xdr:from>
    <xdr:to>
      <xdr:col>36</xdr:col>
      <xdr:colOff>165100</xdr:colOff>
      <xdr:row>64</xdr:row>
      <xdr:rowOff>96179</xdr:rowOff>
    </xdr:to>
    <xdr:sp macro="" textlink="">
      <xdr:nvSpPr>
        <xdr:cNvPr id="218" name="楕円 217"/>
        <xdr:cNvSpPr/>
      </xdr:nvSpPr>
      <xdr:spPr>
        <a:xfrm>
          <a:off x="6921500" y="109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171300</xdr:rowOff>
    </xdr:from>
    <xdr:ext cx="599010" cy="259045"/>
    <xdr:sp macro="" textlink="">
      <xdr:nvSpPr>
        <xdr:cNvPr id="219" name="n_1aveValue【橋りょう・トンネル】&#10;一人当たり有形固定資産（償却資産）額"/>
        <xdr:cNvSpPr txBox="1"/>
      </xdr:nvSpPr>
      <xdr:spPr>
        <a:xfrm>
          <a:off x="93270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20" name="n_2aveValue【橋りょう・トンネル】&#10;一人当たり有形固定資産（償却資産）額"/>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21" name="n_3aveValue【橋りょう・トンネル】&#10;一人当たり有形固定資産（償却資産）額"/>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22" name="n_4aveValue【橋りょう・トンネル】&#10;一人当たり有形固定資産（償却資産）額"/>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87306</xdr:rowOff>
    </xdr:from>
    <xdr:ext cx="534377" cy="259045"/>
    <xdr:sp macro="" textlink="">
      <xdr:nvSpPr>
        <xdr:cNvPr id="223" name="n_4mainValue【橋りょう・トンネル】&#10;一人当たり有形固定資産（償却資産）額"/>
        <xdr:cNvSpPr txBox="1"/>
      </xdr:nvSpPr>
      <xdr:spPr>
        <a:xfrm>
          <a:off x="6705111" y="1106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4" name="テキスト ボックス 23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6" name="テキスト ボックス 23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4" name="テキスト ボックス 24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6" name="テキスト ボックス 24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48" name="直線コネクタ 247"/>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0" name="直線コネクタ 24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51" name="【公営住宅】&#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52" name="直線コネクタ 251"/>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144797</xdr:rowOff>
    </xdr:from>
    <xdr:ext cx="405111" cy="259045"/>
    <xdr:sp macro="" textlink="">
      <xdr:nvSpPr>
        <xdr:cNvPr id="253" name="【公営住宅】&#10;有形固定資産減価償却率平均値テキスト"/>
        <xdr:cNvSpPr txBox="1"/>
      </xdr:nvSpPr>
      <xdr:spPr>
        <a:xfrm>
          <a:off x="4673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54" name="フローチャート: 判断 253"/>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55" name="フローチャート: 判断 254"/>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56" name="フローチャート: 判断 255"/>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57" name="フローチャート: 判断 256"/>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58" name="フローチャート: 判断 257"/>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4445</xdr:rowOff>
    </xdr:from>
    <xdr:to>
      <xdr:col>24</xdr:col>
      <xdr:colOff>114300</xdr:colOff>
      <xdr:row>79</xdr:row>
      <xdr:rowOff>106045</xdr:rowOff>
    </xdr:to>
    <xdr:sp macro="" textlink="">
      <xdr:nvSpPr>
        <xdr:cNvPr id="264" name="楕円 263"/>
        <xdr:cNvSpPr/>
      </xdr:nvSpPr>
      <xdr:spPr>
        <a:xfrm>
          <a:off x="45847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27322</xdr:rowOff>
    </xdr:from>
    <xdr:ext cx="405111" cy="259045"/>
    <xdr:sp macro="" textlink="">
      <xdr:nvSpPr>
        <xdr:cNvPr id="265" name="【公営住宅】&#10;有形固定資産減価償却率該当値テキスト"/>
        <xdr:cNvSpPr txBox="1"/>
      </xdr:nvSpPr>
      <xdr:spPr>
        <a:xfrm>
          <a:off x="4673600"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19686</xdr:rowOff>
    </xdr:from>
    <xdr:to>
      <xdr:col>6</xdr:col>
      <xdr:colOff>38100</xdr:colOff>
      <xdr:row>78</xdr:row>
      <xdr:rowOff>121286</xdr:rowOff>
    </xdr:to>
    <xdr:sp macro="" textlink="">
      <xdr:nvSpPr>
        <xdr:cNvPr id="266" name="楕円 265"/>
        <xdr:cNvSpPr/>
      </xdr:nvSpPr>
      <xdr:spPr>
        <a:xfrm>
          <a:off x="1079500" y="13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99713</xdr:rowOff>
    </xdr:from>
    <xdr:ext cx="405111" cy="259045"/>
    <xdr:sp macro="" textlink="">
      <xdr:nvSpPr>
        <xdr:cNvPr id="267" name="n_1aveValue【公営住宅】&#10;有形固定資産減価償却率"/>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268" name="n_2ave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269" name="n_3aveValue【公営住宅】&#10;有形固定資産減価償却率"/>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270" name="n_4aveValue【公営住宅】&#10;有形固定資産減価償却率"/>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137813</xdr:rowOff>
    </xdr:from>
    <xdr:ext cx="405111" cy="259045"/>
    <xdr:sp macro="" textlink="">
      <xdr:nvSpPr>
        <xdr:cNvPr id="271" name="n_4mainValue【公営住宅】&#10;有形固定資産減価償却率"/>
        <xdr:cNvSpPr txBox="1"/>
      </xdr:nvSpPr>
      <xdr:spPr>
        <a:xfrm>
          <a:off x="9277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293" name="直線コネクタ 292"/>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294" name="【公営住宅】&#10;一人当たり面積最小値テキスト"/>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295" name="直線コネクタ 294"/>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296" name="【公営住宅】&#10;一人当たり面積最大値テキスト"/>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297" name="直線コネクタ 296"/>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28464</xdr:rowOff>
    </xdr:from>
    <xdr:ext cx="469744" cy="259045"/>
    <xdr:sp macro="" textlink="">
      <xdr:nvSpPr>
        <xdr:cNvPr id="298" name="【公営住宅】&#10;一人当たり面積平均値テキスト"/>
        <xdr:cNvSpPr txBox="1"/>
      </xdr:nvSpPr>
      <xdr:spPr>
        <a:xfrm>
          <a:off x="10515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299" name="フローチャート: 判断 298"/>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00" name="フローチャート: 判断 299"/>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01" name="フローチャート: 判断 300"/>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02" name="フローチャート: 判断 301"/>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03" name="フローチャート: 判断 302"/>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13818</xdr:rowOff>
    </xdr:from>
    <xdr:to>
      <xdr:col>55</xdr:col>
      <xdr:colOff>50800</xdr:colOff>
      <xdr:row>85</xdr:row>
      <xdr:rowOff>115418</xdr:rowOff>
    </xdr:to>
    <xdr:sp macro="" textlink="">
      <xdr:nvSpPr>
        <xdr:cNvPr id="309" name="楕円 308"/>
        <xdr:cNvSpPr/>
      </xdr:nvSpPr>
      <xdr:spPr>
        <a:xfrm>
          <a:off x="10426700" y="1458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100195</xdr:rowOff>
    </xdr:from>
    <xdr:ext cx="469744" cy="259045"/>
    <xdr:sp macro="" textlink="">
      <xdr:nvSpPr>
        <xdr:cNvPr id="310" name="【公営住宅】&#10;一人当たり面積該当値テキスト"/>
        <xdr:cNvSpPr txBox="1"/>
      </xdr:nvSpPr>
      <xdr:spPr>
        <a:xfrm>
          <a:off x="10515600" y="145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18390</xdr:rowOff>
    </xdr:from>
    <xdr:to>
      <xdr:col>36</xdr:col>
      <xdr:colOff>165100</xdr:colOff>
      <xdr:row>85</xdr:row>
      <xdr:rowOff>119990</xdr:rowOff>
    </xdr:to>
    <xdr:sp macro="" textlink="">
      <xdr:nvSpPr>
        <xdr:cNvPr id="311" name="楕円 310"/>
        <xdr:cNvSpPr/>
      </xdr:nvSpPr>
      <xdr:spPr>
        <a:xfrm>
          <a:off x="6921500" y="145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88968</xdr:rowOff>
    </xdr:from>
    <xdr:ext cx="469744" cy="259045"/>
    <xdr:sp macro="" textlink="">
      <xdr:nvSpPr>
        <xdr:cNvPr id="312" name="n_1aveValue【公営住宅】&#10;一人当たり面積"/>
        <xdr:cNvSpPr txBox="1"/>
      </xdr:nvSpPr>
      <xdr:spPr>
        <a:xfrm>
          <a:off x="93917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13" name="n_2aveValue【公営住宅】&#10;一人当たり面積"/>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macro="" textlink="">
      <xdr:nvSpPr>
        <xdr:cNvPr id="314" name="n_3aveValue【公営住宅】&#10;一人当たり面積"/>
        <xdr:cNvSpPr txBox="1"/>
      </xdr:nvSpPr>
      <xdr:spPr>
        <a:xfrm>
          <a:off x="7626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315" name="n_4aveValue【公営住宅】&#10;一人当たり面積"/>
        <xdr:cNvSpPr txBox="1"/>
      </xdr:nvSpPr>
      <xdr:spPr>
        <a:xfrm>
          <a:off x="6737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111117</xdr:rowOff>
    </xdr:from>
    <xdr:ext cx="469744" cy="259045"/>
    <xdr:sp macro="" textlink="">
      <xdr:nvSpPr>
        <xdr:cNvPr id="316" name="n_4mainValue【公営住宅】&#10;一人当たり面積"/>
        <xdr:cNvSpPr txBox="1"/>
      </xdr:nvSpPr>
      <xdr:spPr>
        <a:xfrm>
          <a:off x="6737427" y="146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3" name="テキスト ボックス 34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5" name="テキスト ボックス 34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3" name="テキスト ボックス 35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5" name="テキスト ボックス 35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357" name="直線コネクタ 356"/>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5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59" name="直線コネクタ 35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360" name="【認定こども園・幼稚園・保育所】&#10;有形固定資産減価償却率最大値テキスト"/>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361" name="直線コネクタ 360"/>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362" name="【認定こども園・幼稚園・保育所】&#10;有形固定資産減価償却率平均値テキスト"/>
        <xdr:cNvSpPr txBox="1"/>
      </xdr:nvSpPr>
      <xdr:spPr>
        <a:xfrm>
          <a:off x="16357600" y="643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363" name="フローチャート: 判断 362"/>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364" name="フローチャート: 判断 363"/>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65" name="フローチャート: 判断 364"/>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366" name="フローチャート: 判断 365"/>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367" name="フローチャート: 判断 366"/>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113030</xdr:rowOff>
    </xdr:from>
    <xdr:to>
      <xdr:col>85</xdr:col>
      <xdr:colOff>177800</xdr:colOff>
      <xdr:row>36</xdr:row>
      <xdr:rowOff>43180</xdr:rowOff>
    </xdr:to>
    <xdr:sp macro="" textlink="">
      <xdr:nvSpPr>
        <xdr:cNvPr id="373" name="楕円 372"/>
        <xdr:cNvSpPr/>
      </xdr:nvSpPr>
      <xdr:spPr>
        <a:xfrm>
          <a:off x="16268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374" name="【認定こども園・幼稚園・保育所】&#10;有形固定資産減価償却率該当値テキスト"/>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128270</xdr:rowOff>
    </xdr:from>
    <xdr:to>
      <xdr:col>67</xdr:col>
      <xdr:colOff>101600</xdr:colOff>
      <xdr:row>35</xdr:row>
      <xdr:rowOff>58420</xdr:rowOff>
    </xdr:to>
    <xdr:sp macro="" textlink="">
      <xdr:nvSpPr>
        <xdr:cNvPr id="375" name="楕円 374"/>
        <xdr:cNvSpPr/>
      </xdr:nvSpPr>
      <xdr:spPr>
        <a:xfrm>
          <a:off x="12763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170197</xdr:rowOff>
    </xdr:from>
    <xdr:ext cx="405111" cy="259045"/>
    <xdr:sp macro="" textlink="">
      <xdr:nvSpPr>
        <xdr:cNvPr id="376" name="n_1aveValue【認定こども園・幼稚園・保育所】&#10;有形固定資産減価償却率"/>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377" name="n_2aveValue【認定こども園・幼稚園・保育所】&#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378" name="n_3aveValue【認定こども園・幼稚園・保育所】&#10;有形固定資産減価償却率"/>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379" name="n_4aveValue【認定こども園・幼稚園・保育所】&#10;有形固定資産減価償却率"/>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74947</xdr:rowOff>
    </xdr:from>
    <xdr:ext cx="405111" cy="259045"/>
    <xdr:sp macro="" textlink="">
      <xdr:nvSpPr>
        <xdr:cNvPr id="380" name="n_4mainValue【認定こども園・幼稚園・保育所】&#10;有形固定資産減価償却率"/>
        <xdr:cNvSpPr txBox="1"/>
      </xdr:nvSpPr>
      <xdr:spPr>
        <a:xfrm>
          <a:off x="126117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04" name="直線コネクタ 403"/>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05"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06" name="直線コネクタ 405"/>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07" name="【認定こども園・幼稚園・保育所】&#10;一人当たり面積最大値テキスト"/>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08" name="直線コネクタ 407"/>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09" name="【認定こども園・幼稚園・保育所】&#10;一人当たり面積平均値テキスト"/>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10" name="フローチャート: 判断 409"/>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11" name="フローチャート: 判断 410"/>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12" name="フローチャート: 判断 411"/>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13" name="フローチャート: 判断 412"/>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14" name="フローチャート: 判断 413"/>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113030</xdr:rowOff>
    </xdr:from>
    <xdr:to>
      <xdr:col>116</xdr:col>
      <xdr:colOff>114300</xdr:colOff>
      <xdr:row>40</xdr:row>
      <xdr:rowOff>43180</xdr:rowOff>
    </xdr:to>
    <xdr:sp macro="" textlink="">
      <xdr:nvSpPr>
        <xdr:cNvPr id="420" name="楕円 419"/>
        <xdr:cNvSpPr/>
      </xdr:nvSpPr>
      <xdr:spPr>
        <a:xfrm>
          <a:off x="22110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91457</xdr:rowOff>
    </xdr:from>
    <xdr:ext cx="469744" cy="259045"/>
    <xdr:sp macro="" textlink="">
      <xdr:nvSpPr>
        <xdr:cNvPr id="421" name="【認定こども園・幼稚園・保育所】&#10;一人当たり面積該当値テキスト"/>
        <xdr:cNvSpPr txBox="1"/>
      </xdr:nvSpPr>
      <xdr:spPr>
        <a:xfrm>
          <a:off x="22199600"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124460</xdr:rowOff>
    </xdr:from>
    <xdr:to>
      <xdr:col>98</xdr:col>
      <xdr:colOff>38100</xdr:colOff>
      <xdr:row>40</xdr:row>
      <xdr:rowOff>54610</xdr:rowOff>
    </xdr:to>
    <xdr:sp macro="" textlink="">
      <xdr:nvSpPr>
        <xdr:cNvPr id="422" name="楕円 421"/>
        <xdr:cNvSpPr/>
      </xdr:nvSpPr>
      <xdr:spPr>
        <a:xfrm>
          <a:off x="18605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31132</xdr:rowOff>
    </xdr:from>
    <xdr:ext cx="469744" cy="259045"/>
    <xdr:sp macro="" textlink="">
      <xdr:nvSpPr>
        <xdr:cNvPr id="423" name="n_1aveValue【認定こども園・幼稚園・保育所】&#10;一人当たり面積"/>
        <xdr:cNvSpPr txBox="1"/>
      </xdr:nvSpPr>
      <xdr:spPr>
        <a:xfrm>
          <a:off x="210757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24" name="n_2aveValue【認定こども園・幼稚園・保育所】&#10;一人当たり面積"/>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425" name="n_3aveValue【認定こども園・幼稚園・保育所】&#10;一人当たり面積"/>
        <xdr:cNvSpPr txBox="1"/>
      </xdr:nvSpPr>
      <xdr:spPr>
        <a:xfrm>
          <a:off x="19310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426" name="n_4aveValue【認定こども園・幼稚園・保育所】&#10;一人当たり面積"/>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45737</xdr:rowOff>
    </xdr:from>
    <xdr:ext cx="469744" cy="259045"/>
    <xdr:sp macro="" textlink="">
      <xdr:nvSpPr>
        <xdr:cNvPr id="427" name="n_4mainValue【認定こども園・幼稚園・保育所】&#10;一人当たり面積"/>
        <xdr:cNvSpPr txBox="1"/>
      </xdr:nvSpPr>
      <xdr:spPr>
        <a:xfrm>
          <a:off x="184214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38" name="テキスト ボックス 43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9" name="直線コネクタ 43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40" name="テキスト ボックス 43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1" name="直線コネクタ 44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2" name="テキスト ボックス 44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3" name="直線コネクタ 44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4" name="テキスト ボックス 44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5" name="直線コネクタ 44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6" name="テキスト ボックス 44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7" name="直線コネクタ 44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8" name="テキスト ボックス 44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9" name="直線コネクタ 44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50" name="テキスト ボックス 44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453" name="直線コネクタ 452"/>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454" name="【学校施設】&#10;有形固定資産減価償却率最小値テキスト"/>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55" name="直線コネクタ 45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456" name="【学校施設】&#10;有形固定資産減価償却率最大値テキスト"/>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457" name="直線コネクタ 456"/>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58"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59" name="フローチャート: 判断 458"/>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460" name="フローチャート: 判断 459"/>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461" name="フローチャート: 判断 460"/>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62" name="フローチャート: 判断 461"/>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463" name="フローチャート: 判断 462"/>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66766</xdr:rowOff>
    </xdr:from>
    <xdr:to>
      <xdr:col>85</xdr:col>
      <xdr:colOff>177800</xdr:colOff>
      <xdr:row>61</xdr:row>
      <xdr:rowOff>168366</xdr:rowOff>
    </xdr:to>
    <xdr:sp macro="" textlink="">
      <xdr:nvSpPr>
        <xdr:cNvPr id="469" name="楕円 468"/>
        <xdr:cNvSpPr/>
      </xdr:nvSpPr>
      <xdr:spPr>
        <a:xfrm>
          <a:off x="162687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45193</xdr:rowOff>
    </xdr:from>
    <xdr:ext cx="405111" cy="259045"/>
    <xdr:sp macro="" textlink="">
      <xdr:nvSpPr>
        <xdr:cNvPr id="470" name="【学校施設】&#10;有形固定資産減価償却率該当値テキスト"/>
        <xdr:cNvSpPr txBox="1"/>
      </xdr:nvSpPr>
      <xdr:spPr>
        <a:xfrm>
          <a:off x="16357600"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30843</xdr:rowOff>
    </xdr:from>
    <xdr:to>
      <xdr:col>67</xdr:col>
      <xdr:colOff>101600</xdr:colOff>
      <xdr:row>61</xdr:row>
      <xdr:rowOff>132443</xdr:rowOff>
    </xdr:to>
    <xdr:sp macro="" textlink="">
      <xdr:nvSpPr>
        <xdr:cNvPr id="471" name="楕円 470"/>
        <xdr:cNvSpPr/>
      </xdr:nvSpPr>
      <xdr:spPr>
        <a:xfrm>
          <a:off x="12763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59162</xdr:rowOff>
    </xdr:from>
    <xdr:ext cx="405111" cy="259045"/>
    <xdr:sp macro="" textlink="">
      <xdr:nvSpPr>
        <xdr:cNvPr id="472" name="n_1aveValue【学校施設】&#10;有形固定資産減価償却率"/>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473" name="n_2aveValue【学校施設】&#10;有形固定資産減価償却率"/>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474"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475" name="n_4aveValue【学校施設】&#10;有形固定資産減価償却率"/>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123570</xdr:rowOff>
    </xdr:from>
    <xdr:ext cx="405111" cy="259045"/>
    <xdr:sp macro="" textlink="">
      <xdr:nvSpPr>
        <xdr:cNvPr id="476" name="n_4mainValue【学校施設】&#10;有形固定資産減価償却率"/>
        <xdr:cNvSpPr txBox="1"/>
      </xdr:nvSpPr>
      <xdr:spPr>
        <a:xfrm>
          <a:off x="12611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5" name="テキスト ボックス 4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6" name="直線コネクタ 4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7" name="テキスト ボックス 48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8" name="直線コネクタ 48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9" name="テキスト ボックス 48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0" name="直線コネクタ 48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1" name="テキスト ボックス 49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2" name="直線コネクタ 4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3" name="テキスト ボックス 49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4" name="直線コネクタ 49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5" name="テキスト ボックス 49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6" name="直線コネクタ 49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7" name="テキスト ボックス 49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9" name="テキスト ボックス 4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01" name="直線コネクタ 500"/>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02" name="【学校施設】&#10;一人当たり面積最小値テキスト"/>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03" name="直線コネクタ 502"/>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04" name="【学校施設】&#10;一人当たり面積最大値テキスト"/>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05" name="直線コネクタ 504"/>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06" name="【学校施設】&#10;一人当たり面積平均値テキスト"/>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07" name="フローチャート: 判断 506"/>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08" name="フローチャート: 判断 507"/>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09" name="フローチャート: 判断 508"/>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510" name="フローチャート: 判断 509"/>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511" name="フローチャート: 判断 510"/>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122555</xdr:rowOff>
    </xdr:from>
    <xdr:to>
      <xdr:col>116</xdr:col>
      <xdr:colOff>114300</xdr:colOff>
      <xdr:row>63</xdr:row>
      <xdr:rowOff>52705</xdr:rowOff>
    </xdr:to>
    <xdr:sp macro="" textlink="">
      <xdr:nvSpPr>
        <xdr:cNvPr id="517" name="楕円 516"/>
        <xdr:cNvSpPr/>
      </xdr:nvSpPr>
      <xdr:spPr>
        <a:xfrm>
          <a:off x="221107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100982</xdr:rowOff>
    </xdr:from>
    <xdr:ext cx="469744" cy="259045"/>
    <xdr:sp macro="" textlink="">
      <xdr:nvSpPr>
        <xdr:cNvPr id="518" name="【学校施設】&#10;一人当たり面積該当値テキスト"/>
        <xdr:cNvSpPr txBox="1"/>
      </xdr:nvSpPr>
      <xdr:spPr>
        <a:xfrm>
          <a:off x="22199600"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2921</xdr:rowOff>
    </xdr:from>
    <xdr:to>
      <xdr:col>98</xdr:col>
      <xdr:colOff>38100</xdr:colOff>
      <xdr:row>63</xdr:row>
      <xdr:rowOff>104521</xdr:rowOff>
    </xdr:to>
    <xdr:sp macro="" textlink="">
      <xdr:nvSpPr>
        <xdr:cNvPr id="519" name="楕円 518"/>
        <xdr:cNvSpPr/>
      </xdr:nvSpPr>
      <xdr:spPr>
        <a:xfrm>
          <a:off x="18605500" y="1080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166768</xdr:rowOff>
    </xdr:from>
    <xdr:ext cx="469744" cy="259045"/>
    <xdr:sp macro="" textlink="">
      <xdr:nvSpPr>
        <xdr:cNvPr id="520" name="n_1aveValue【学校施設】&#10;一人当たり面積"/>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521" name="n_2aveValue【学校施設】&#10;一人当たり面積"/>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522" name="n_3aveValue【学校施設】&#10;一人当たり面積"/>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523" name="n_4aveValue【学校施設】&#10;一人当たり面積"/>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95648</xdr:rowOff>
    </xdr:from>
    <xdr:ext cx="469744" cy="259045"/>
    <xdr:sp macro="" textlink="">
      <xdr:nvSpPr>
        <xdr:cNvPr id="524" name="n_4mainValue【学校施設】&#10;一人当たり面積"/>
        <xdr:cNvSpPr txBox="1"/>
      </xdr:nvSpPr>
      <xdr:spPr>
        <a:xfrm>
          <a:off x="184214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108586</xdr:rowOff>
    </xdr:from>
    <xdr:to>
      <xdr:col>85</xdr:col>
      <xdr:colOff>126364</xdr:colOff>
      <xdr:row>86</xdr:row>
      <xdr:rowOff>114300</xdr:rowOff>
    </xdr:to>
    <xdr:cxnSp macro="">
      <xdr:nvCxnSpPr>
        <xdr:cNvPr id="549" name="直線コネクタ 548"/>
        <xdr:cNvCxnSpPr/>
      </xdr:nvCxnSpPr>
      <xdr:spPr>
        <a:xfrm flipV="1">
          <a:off x="16318864"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1" name="直線コネクタ 55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55263</xdr:rowOff>
    </xdr:from>
    <xdr:ext cx="405111" cy="259045"/>
    <xdr:sp macro="" textlink="">
      <xdr:nvSpPr>
        <xdr:cNvPr id="552" name="【児童館】&#10;有形固定資産減価償却率最大値テキスト"/>
        <xdr:cNvSpPr txBox="1"/>
      </xdr:nvSpPr>
      <xdr:spPr>
        <a:xfrm>
          <a:off x="16357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108586</xdr:rowOff>
    </xdr:from>
    <xdr:to>
      <xdr:col>86</xdr:col>
      <xdr:colOff>25400</xdr:colOff>
      <xdr:row>78</xdr:row>
      <xdr:rowOff>108586</xdr:rowOff>
    </xdr:to>
    <xdr:cxnSp macro="">
      <xdr:nvCxnSpPr>
        <xdr:cNvPr id="553" name="直線コネクタ 552"/>
        <xdr:cNvCxnSpPr/>
      </xdr:nvCxnSpPr>
      <xdr:spPr>
        <a:xfrm>
          <a:off x="16230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113047</xdr:rowOff>
    </xdr:from>
    <xdr:ext cx="405111" cy="259045"/>
    <xdr:sp macro="" textlink="">
      <xdr:nvSpPr>
        <xdr:cNvPr id="554" name="【児童館】&#10;有形固定資産減価償却率平均値テキスト"/>
        <xdr:cNvSpPr txBox="1"/>
      </xdr:nvSpPr>
      <xdr:spPr>
        <a:xfrm>
          <a:off x="16357600" y="1417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555" name="フローチャート: 判断 554"/>
        <xdr:cNvSpPr/>
      </xdr:nvSpPr>
      <xdr:spPr>
        <a:xfrm>
          <a:off x="16268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93980</xdr:rowOff>
    </xdr:from>
    <xdr:to>
      <xdr:col>81</xdr:col>
      <xdr:colOff>101600</xdr:colOff>
      <xdr:row>84</xdr:row>
      <xdr:rowOff>24130</xdr:rowOff>
    </xdr:to>
    <xdr:sp macro="" textlink="">
      <xdr:nvSpPr>
        <xdr:cNvPr id="556" name="フローチャート: 判断 555"/>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116839</xdr:rowOff>
    </xdr:from>
    <xdr:to>
      <xdr:col>76</xdr:col>
      <xdr:colOff>165100</xdr:colOff>
      <xdr:row>83</xdr:row>
      <xdr:rowOff>46989</xdr:rowOff>
    </xdr:to>
    <xdr:sp macro="" textlink="">
      <xdr:nvSpPr>
        <xdr:cNvPr id="557" name="フローチャート: 判断 556"/>
        <xdr:cNvSpPr/>
      </xdr:nvSpPr>
      <xdr:spPr>
        <a:xfrm>
          <a:off x="14541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58" name="フローチャート: 判断 557"/>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141605</xdr:rowOff>
    </xdr:from>
    <xdr:to>
      <xdr:col>67</xdr:col>
      <xdr:colOff>101600</xdr:colOff>
      <xdr:row>83</xdr:row>
      <xdr:rowOff>71755</xdr:rowOff>
    </xdr:to>
    <xdr:sp macro="" textlink="">
      <xdr:nvSpPr>
        <xdr:cNvPr id="559" name="フローチャート: 判断 558"/>
        <xdr:cNvSpPr/>
      </xdr:nvSpPr>
      <xdr:spPr>
        <a:xfrm>
          <a:off x="12763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145414</xdr:rowOff>
    </xdr:from>
    <xdr:to>
      <xdr:col>85</xdr:col>
      <xdr:colOff>177800</xdr:colOff>
      <xdr:row>86</xdr:row>
      <xdr:rowOff>75564</xdr:rowOff>
    </xdr:to>
    <xdr:sp macro="" textlink="">
      <xdr:nvSpPr>
        <xdr:cNvPr id="565" name="楕円 564"/>
        <xdr:cNvSpPr/>
      </xdr:nvSpPr>
      <xdr:spPr>
        <a:xfrm>
          <a:off x="162687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60341</xdr:rowOff>
    </xdr:from>
    <xdr:ext cx="405111" cy="259045"/>
    <xdr:sp macro="" textlink="">
      <xdr:nvSpPr>
        <xdr:cNvPr id="566" name="【児童館】&#10;有形固定資産減価償却率該当値テキスト"/>
        <xdr:cNvSpPr txBox="1"/>
      </xdr:nvSpPr>
      <xdr:spPr>
        <a:xfrm>
          <a:off x="16357600" y="1463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40657</xdr:rowOff>
    </xdr:from>
    <xdr:ext cx="405111" cy="259045"/>
    <xdr:sp macro="" textlink="">
      <xdr:nvSpPr>
        <xdr:cNvPr id="567" name="n_1aveValue【児童館】&#10;有形固定資産減価償却率"/>
        <xdr:cNvSpPr txBox="1"/>
      </xdr:nvSpPr>
      <xdr:spPr>
        <a:xfrm>
          <a:off x="152660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63516</xdr:rowOff>
    </xdr:from>
    <xdr:ext cx="405111" cy="259045"/>
    <xdr:sp macro="" textlink="">
      <xdr:nvSpPr>
        <xdr:cNvPr id="568" name="n_2aveValue【児童館】&#10;有形固定資産減価償却率"/>
        <xdr:cNvSpPr txBox="1"/>
      </xdr:nvSpPr>
      <xdr:spPr>
        <a:xfrm>
          <a:off x="14389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569" name="n_3aveValue【児童館】&#10;有形固定資産減価償却率"/>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88282</xdr:rowOff>
    </xdr:from>
    <xdr:ext cx="405111" cy="259045"/>
    <xdr:sp macro="" textlink="">
      <xdr:nvSpPr>
        <xdr:cNvPr id="570" name="n_4aveValue【児童館】&#10;有形固定資産減価償却率"/>
        <xdr:cNvSpPr txBox="1"/>
      </xdr:nvSpPr>
      <xdr:spPr>
        <a:xfrm>
          <a:off x="12611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1" name="直線コネクタ 5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2" name="テキスト ボックス 5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3" name="直線コネクタ 5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4" name="テキスト ボックス 5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5" name="直線コネクタ 5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6" name="テキスト ボックス 5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7" name="直線コネクタ 5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8" name="テキスト ボックス 5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9" name="直線コネクタ 5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0" name="テキスト ボックス 5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57150</xdr:rowOff>
    </xdr:to>
    <xdr:cxnSp macro="">
      <xdr:nvCxnSpPr>
        <xdr:cNvPr id="594" name="直線コネクタ 593"/>
        <xdr:cNvCxnSpPr/>
      </xdr:nvCxnSpPr>
      <xdr:spPr>
        <a:xfrm flipV="1">
          <a:off x="22160864" y="135026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5"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6" name="直線コネクタ 595"/>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597"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598" name="直線コネクタ 597"/>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137177</xdr:rowOff>
    </xdr:from>
    <xdr:ext cx="469744" cy="259045"/>
    <xdr:sp macro="" textlink="">
      <xdr:nvSpPr>
        <xdr:cNvPr id="599" name="【児童館】&#10;一人当たり面積平均値テキスト"/>
        <xdr:cNvSpPr txBox="1"/>
      </xdr:nvSpPr>
      <xdr:spPr>
        <a:xfrm>
          <a:off x="22199600" y="1453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600" name="フローチャート: 判断 599"/>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601" name="フローチャート: 判断 600"/>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602" name="フローチャート: 判断 601"/>
        <xdr:cNvSpPr/>
      </xdr:nvSpPr>
      <xdr:spPr>
        <a:xfrm>
          <a:off x="20383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603" name="フローチャート: 判断 602"/>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135889</xdr:rowOff>
    </xdr:from>
    <xdr:to>
      <xdr:col>98</xdr:col>
      <xdr:colOff>38100</xdr:colOff>
      <xdr:row>85</xdr:row>
      <xdr:rowOff>66039</xdr:rowOff>
    </xdr:to>
    <xdr:sp macro="" textlink="">
      <xdr:nvSpPr>
        <xdr:cNvPr id="604" name="フローチャート: 判断 603"/>
        <xdr:cNvSpPr/>
      </xdr:nvSpPr>
      <xdr:spPr>
        <a:xfrm>
          <a:off x="18605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610" name="楕円 609"/>
        <xdr:cNvSpPr/>
      </xdr:nvSpPr>
      <xdr:spPr>
        <a:xfrm>
          <a:off x="22110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132097</xdr:rowOff>
    </xdr:from>
    <xdr:ext cx="469744" cy="259045"/>
    <xdr:sp macro="" textlink="">
      <xdr:nvSpPr>
        <xdr:cNvPr id="611" name="【児童館】&#10;一人当たり面積該当値テキスト"/>
        <xdr:cNvSpPr txBox="1"/>
      </xdr:nvSpPr>
      <xdr:spPr>
        <a:xfrm>
          <a:off x="22199600"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124477</xdr:rowOff>
    </xdr:from>
    <xdr:ext cx="469744" cy="259045"/>
    <xdr:sp macro="" textlink="">
      <xdr:nvSpPr>
        <xdr:cNvPr id="612" name="n_1aveValue【児童館】&#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613" name="n_2aveValue【児童館】&#10;一人当たり面積"/>
        <xdr:cNvSpPr txBox="1"/>
      </xdr:nvSpPr>
      <xdr:spPr>
        <a:xfrm>
          <a:off x="20199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614" name="n_3aveValue【児童館】&#10;一人当たり面積"/>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82566</xdr:rowOff>
    </xdr:from>
    <xdr:ext cx="469744" cy="259045"/>
    <xdr:sp macro="" textlink="">
      <xdr:nvSpPr>
        <xdr:cNvPr id="615" name="n_4aveValue【児童館】&#10;一人当たり面積"/>
        <xdr:cNvSpPr txBox="1"/>
      </xdr:nvSpPr>
      <xdr:spPr>
        <a:xfrm>
          <a:off x="18421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6" name="テキスト ボックス 62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8" name="テキスト ボックス 62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8" name="テキスト ボックス 63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41" name="直線コネクタ 640"/>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3" name="直線コネクタ 64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44" name="【公民館】&#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45" name="直線コネクタ 644"/>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646" name="【公民館】&#10;有形固定資産減価償却率平均値テキスト"/>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647" name="フローチャート: 判断 646"/>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648" name="フローチャート: 判断 647"/>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649" name="フローチャート: 判断 648"/>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650" name="フローチャート: 判断 649"/>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651" name="フローチャート: 判断 650"/>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36830</xdr:rowOff>
    </xdr:from>
    <xdr:to>
      <xdr:col>85</xdr:col>
      <xdr:colOff>177800</xdr:colOff>
      <xdr:row>107</xdr:row>
      <xdr:rowOff>138430</xdr:rowOff>
    </xdr:to>
    <xdr:sp macro="" textlink="">
      <xdr:nvSpPr>
        <xdr:cNvPr id="657" name="楕円 656"/>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15257</xdr:rowOff>
    </xdr:from>
    <xdr:ext cx="405111" cy="259045"/>
    <xdr:sp macro="" textlink="">
      <xdr:nvSpPr>
        <xdr:cNvPr id="658" name="【公民館】&#10;有形固定資産減価償却率該当値テキスト"/>
        <xdr:cNvSpPr txBox="1"/>
      </xdr:nvSpPr>
      <xdr:spPr>
        <a:xfrm>
          <a:off x="16357600"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106</xdr:row>
      <xdr:rowOff>107043</xdr:rowOff>
    </xdr:from>
    <xdr:to>
      <xdr:col>67</xdr:col>
      <xdr:colOff>101600</xdr:colOff>
      <xdr:row>107</xdr:row>
      <xdr:rowOff>37193</xdr:rowOff>
    </xdr:to>
    <xdr:sp macro="" textlink="">
      <xdr:nvSpPr>
        <xdr:cNvPr id="659" name="楕円 658"/>
        <xdr:cNvSpPr/>
      </xdr:nvSpPr>
      <xdr:spPr>
        <a:xfrm>
          <a:off x="12763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73314</xdr:rowOff>
    </xdr:from>
    <xdr:ext cx="405111" cy="259045"/>
    <xdr:sp macro="" textlink="">
      <xdr:nvSpPr>
        <xdr:cNvPr id="660" name="n_1aveValue【公民館】&#10;有形固定資産減価償却率"/>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119034</xdr:rowOff>
    </xdr:from>
    <xdr:ext cx="405111" cy="259045"/>
    <xdr:sp macro="" textlink="">
      <xdr:nvSpPr>
        <xdr:cNvPr id="661" name="n_2aveValue【公民館】&#10;有形固定資産減価償却率"/>
        <xdr:cNvSpPr txBox="1"/>
      </xdr:nvSpPr>
      <xdr:spPr>
        <a:xfrm>
          <a:off x="14389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91276</xdr:rowOff>
    </xdr:from>
    <xdr:ext cx="405111" cy="259045"/>
    <xdr:sp macro="" textlink="">
      <xdr:nvSpPr>
        <xdr:cNvPr id="662" name="n_3aveValue【公民館】&#10;有形固定資産減価償却率"/>
        <xdr:cNvSpPr txBox="1"/>
      </xdr:nvSpPr>
      <xdr:spPr>
        <a:xfrm>
          <a:off x="13500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76579</xdr:rowOff>
    </xdr:from>
    <xdr:ext cx="405111" cy="259045"/>
    <xdr:sp macro="" textlink="">
      <xdr:nvSpPr>
        <xdr:cNvPr id="663" name="n_4aveValue【公民館】&#10;有形固定資産減価償却率"/>
        <xdr:cNvSpPr txBox="1"/>
      </xdr:nvSpPr>
      <xdr:spPr>
        <a:xfrm>
          <a:off x="12611744" y="179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28320</xdr:rowOff>
    </xdr:from>
    <xdr:ext cx="405111" cy="259045"/>
    <xdr:sp macro="" textlink="">
      <xdr:nvSpPr>
        <xdr:cNvPr id="664" name="n_4mainValue【公民館】&#10;有形固定資産減価償却率"/>
        <xdr:cNvSpPr txBox="1"/>
      </xdr:nvSpPr>
      <xdr:spPr>
        <a:xfrm>
          <a:off x="12611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5" name="直線コネクタ 6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6" name="テキスト ボックス 6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7" name="直線コネクタ 6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8" name="テキスト ボックス 6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9" name="直線コネクタ 6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0" name="テキスト ボックス 6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1" name="直線コネクタ 6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2" name="テキスト ボックス 6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3" name="直線コネクタ 6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4" name="テキスト ボックス 6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5" name="直線コネクタ 6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6" name="テキスト ボックス 6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690" name="直線コネクタ 689"/>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91"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92" name="直線コネクタ 691"/>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693" name="【公民館】&#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694" name="直線コネクタ 693"/>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695" name="【公民館】&#10;一人当たり面積平均値テキスト"/>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696" name="フローチャート: 判断 695"/>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697" name="フローチャート: 判断 696"/>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698" name="フローチャート: 判断 697"/>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699" name="フローチャート: 判断 698"/>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700" name="フローチャート: 判断 699"/>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153307</xdr:rowOff>
    </xdr:from>
    <xdr:to>
      <xdr:col>116</xdr:col>
      <xdr:colOff>114300</xdr:colOff>
      <xdr:row>108</xdr:row>
      <xdr:rowOff>83457</xdr:rowOff>
    </xdr:to>
    <xdr:sp macro="" textlink="">
      <xdr:nvSpPr>
        <xdr:cNvPr id="706" name="楕円 705"/>
        <xdr:cNvSpPr/>
      </xdr:nvSpPr>
      <xdr:spPr>
        <a:xfrm>
          <a:off x="221107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131734</xdr:rowOff>
    </xdr:from>
    <xdr:ext cx="469744" cy="259045"/>
    <xdr:sp macro="" textlink="">
      <xdr:nvSpPr>
        <xdr:cNvPr id="707" name="【公民館】&#10;一人当たり面積該当値テキスト"/>
        <xdr:cNvSpPr txBox="1"/>
      </xdr:nvSpPr>
      <xdr:spPr>
        <a:xfrm>
          <a:off x="22199600" y="184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158750</xdr:rowOff>
    </xdr:from>
    <xdr:to>
      <xdr:col>98</xdr:col>
      <xdr:colOff>38100</xdr:colOff>
      <xdr:row>108</xdr:row>
      <xdr:rowOff>88900</xdr:rowOff>
    </xdr:to>
    <xdr:sp macro="" textlink="">
      <xdr:nvSpPr>
        <xdr:cNvPr id="708" name="楕円 707"/>
        <xdr:cNvSpPr/>
      </xdr:nvSpPr>
      <xdr:spPr>
        <a:xfrm>
          <a:off x="18605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127743</xdr:rowOff>
    </xdr:from>
    <xdr:ext cx="469744" cy="259045"/>
    <xdr:sp macro="" textlink="">
      <xdr:nvSpPr>
        <xdr:cNvPr id="709" name="n_1aveValue【公民館】&#10;一人当たり面積"/>
        <xdr:cNvSpPr txBox="1"/>
      </xdr:nvSpPr>
      <xdr:spPr>
        <a:xfrm>
          <a:off x="210757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710" name="n_2aveValue【公民館】&#10;一人当たり面積"/>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711" name="n_3aveValue【公民館】&#10;一人当たり面積"/>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712" name="n_4aveValue【公民館】&#10;一人当たり面積"/>
        <xdr:cNvSpPr txBox="1"/>
      </xdr:nvSpPr>
      <xdr:spPr>
        <a:xfrm>
          <a:off x="18421427"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80027</xdr:rowOff>
    </xdr:from>
    <xdr:ext cx="469744" cy="259045"/>
    <xdr:sp macro="" textlink="">
      <xdr:nvSpPr>
        <xdr:cNvPr id="713" name="n_4mainValue【公民館】&#10;一人当たり面積"/>
        <xdr:cNvSpPr txBox="1"/>
      </xdr:nvSpPr>
      <xdr:spPr>
        <a:xfrm>
          <a:off x="18421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学校施設・児童館・公民館において、類似団体平均よりも減価償却率が高くなっている。今後も引き続き公共施設等総合管理計画や個別施設計画に基づき、適切な維持管理・更新、最適化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11,088
10,802
19.64
7,350,660
7,186,196
107,713
3,593,779
4,129,346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111958</xdr:rowOff>
    </xdr:from>
    <xdr:ext cx="405111" cy="259045"/>
    <xdr:sp macro="" textlink="">
      <xdr:nvSpPr>
        <xdr:cNvPr id="63" name="【図書館】&#10;有形固定資産減価償却率平均値テキスト"/>
        <xdr:cNvSpPr txBox="1"/>
      </xdr:nvSpPr>
      <xdr:spPr>
        <a:xfrm>
          <a:off x="4673600" y="611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30299</xdr:rowOff>
    </xdr:from>
    <xdr:to>
      <xdr:col>6</xdr:col>
      <xdr:colOff>38100</xdr:colOff>
      <xdr:row>38</xdr:row>
      <xdr:rowOff>131899</xdr:rowOff>
    </xdr:to>
    <xdr:sp macro="" textlink="">
      <xdr:nvSpPr>
        <xdr:cNvPr id="76" name="楕円 75"/>
        <xdr:cNvSpPr/>
      </xdr:nvSpPr>
      <xdr:spPr>
        <a:xfrm>
          <a:off x="1079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86377</xdr:rowOff>
    </xdr:from>
    <xdr:ext cx="405111" cy="259045"/>
    <xdr:sp macro="" textlink="">
      <xdr:nvSpPr>
        <xdr:cNvPr id="77" name="n_1aveValue【図書館】&#10;有形固定資産減価償却率"/>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73314</xdr:rowOff>
    </xdr:from>
    <xdr:ext cx="405111" cy="259045"/>
    <xdr:sp macro="" textlink="">
      <xdr:nvSpPr>
        <xdr:cNvPr id="78" name="n_2aveValue【図書館】&#10;有形固定資産減価償却率"/>
        <xdr:cNvSpPr txBox="1"/>
      </xdr:nvSpPr>
      <xdr:spPr>
        <a:xfrm>
          <a:off x="2705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79" name="n_3aveValue【図書館】&#10;有形固定資産減価償却率"/>
        <xdr:cNvSpPr txBox="1"/>
      </xdr:nvSpPr>
      <xdr:spPr>
        <a:xfrm>
          <a:off x="1816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128831</xdr:rowOff>
    </xdr:from>
    <xdr:ext cx="405111" cy="259045"/>
    <xdr:sp macro="" textlink="">
      <xdr:nvSpPr>
        <xdr:cNvPr id="80" name="n_4aveValue【図書館】&#10;有形固定資産減価償却率"/>
        <xdr:cNvSpPr txBox="1"/>
      </xdr:nvSpPr>
      <xdr:spPr>
        <a:xfrm>
          <a:off x="927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123026</xdr:rowOff>
    </xdr:from>
    <xdr:ext cx="405111" cy="259045"/>
    <xdr:sp macro="" textlink="">
      <xdr:nvSpPr>
        <xdr:cNvPr id="81" name="n_4mainValue【図書館】&#10;有形固定資産減価償却率"/>
        <xdr:cNvSpPr txBox="1"/>
      </xdr:nvSpPr>
      <xdr:spPr>
        <a:xfrm>
          <a:off x="927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03" name="直線コネクタ 102"/>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4"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5" name="直線コネクタ 104"/>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06" name="【図書館】&#10;一人当たり面積最大値テキスト"/>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07" name="直線コネクタ 106"/>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122699</xdr:rowOff>
    </xdr:from>
    <xdr:ext cx="469744" cy="259045"/>
    <xdr:sp macro="" textlink="">
      <xdr:nvSpPr>
        <xdr:cNvPr id="108" name="【図書館】&#10;一人当たり面積平均値テキスト"/>
        <xdr:cNvSpPr txBox="1"/>
      </xdr:nvSpPr>
      <xdr:spPr>
        <a:xfrm>
          <a:off x="10515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09" name="フローチャート: 判断 108"/>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0" name="フローチャート: 判断 10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11" name="フローチャート: 判断 110"/>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12" name="フローチャート: 判断 11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13" name="フローチャート: 判断 112"/>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20828</xdr:rowOff>
    </xdr:from>
    <xdr:to>
      <xdr:col>36</xdr:col>
      <xdr:colOff>165100</xdr:colOff>
      <xdr:row>40</xdr:row>
      <xdr:rowOff>122428</xdr:rowOff>
    </xdr:to>
    <xdr:sp macro="" textlink="">
      <xdr:nvSpPr>
        <xdr:cNvPr id="119" name="楕円 118"/>
        <xdr:cNvSpPr/>
      </xdr:nvSpPr>
      <xdr:spPr>
        <a:xfrm>
          <a:off x="6921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143527</xdr:rowOff>
    </xdr:from>
    <xdr:ext cx="469744" cy="259045"/>
    <xdr:sp macro="" textlink="">
      <xdr:nvSpPr>
        <xdr:cNvPr id="120"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26941</xdr:rowOff>
    </xdr:from>
    <xdr:ext cx="469744" cy="259045"/>
    <xdr:sp macro="" textlink="">
      <xdr:nvSpPr>
        <xdr:cNvPr id="121" name="n_2aveValue【図書館】&#10;一人当たり面積"/>
        <xdr:cNvSpPr txBox="1"/>
      </xdr:nvSpPr>
      <xdr:spPr>
        <a:xfrm>
          <a:off x="8515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22"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23" name="n_4aveValue【図書館】&#10;一人当たり面積"/>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113555</xdr:rowOff>
    </xdr:from>
    <xdr:ext cx="469744" cy="259045"/>
    <xdr:sp macro="" textlink="">
      <xdr:nvSpPr>
        <xdr:cNvPr id="124" name="n_4mainValue【図書館】&#10;一人当たり面積"/>
        <xdr:cNvSpPr txBox="1"/>
      </xdr:nvSpPr>
      <xdr:spPr>
        <a:xfrm>
          <a:off x="6737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7" name="テキスト ボックス 13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7" name="テキスト ボックス 14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49" name="直線コネクタ 148"/>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1" name="直線コネクタ 15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52" name="【体育館・プール】&#10;有形固定資産減価償却率最大値テキスト"/>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53" name="直線コネクタ 152"/>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54"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55" name="フローチャート: 判断 154"/>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56" name="フローチャート: 判断 155"/>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57" name="フローチャート: 判断 156"/>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58" name="フローチャート: 判断 157"/>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59" name="フローチャート: 判断 158"/>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65" name="楕円 164"/>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133367</xdr:rowOff>
    </xdr:from>
    <xdr:ext cx="405111" cy="259045"/>
    <xdr:sp macro="" textlink="">
      <xdr:nvSpPr>
        <xdr:cNvPr id="166" name="【体育館・プール】&#10;有形固定資産減価償却率該当値テキスト"/>
        <xdr:cNvSpPr txBox="1"/>
      </xdr:nvSpPr>
      <xdr:spPr>
        <a:xfrm>
          <a:off x="4673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6350</xdr:rowOff>
    </xdr:from>
    <xdr:to>
      <xdr:col>6</xdr:col>
      <xdr:colOff>38100</xdr:colOff>
      <xdr:row>59</xdr:row>
      <xdr:rowOff>107950</xdr:rowOff>
    </xdr:to>
    <xdr:sp macro="" textlink="">
      <xdr:nvSpPr>
        <xdr:cNvPr id="167" name="楕円 166"/>
        <xdr:cNvSpPr/>
      </xdr:nvSpPr>
      <xdr:spPr>
        <a:xfrm>
          <a:off x="1079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147337</xdr:rowOff>
    </xdr:from>
    <xdr:ext cx="405111" cy="259045"/>
    <xdr:sp macro="" textlink="">
      <xdr:nvSpPr>
        <xdr:cNvPr id="168"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69"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70"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171" name="n_4aveValue【体育館・プール】&#10;有形固定資産減価償却率"/>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124477</xdr:rowOff>
    </xdr:from>
    <xdr:ext cx="405111" cy="259045"/>
    <xdr:sp macro="" textlink="">
      <xdr:nvSpPr>
        <xdr:cNvPr id="172" name="n_4mainValue【体育館・プール】&#10;有形固定資産減価償却率"/>
        <xdr:cNvSpPr txBox="1"/>
      </xdr:nvSpPr>
      <xdr:spPr>
        <a:xfrm>
          <a:off x="927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4" name="テキスト ボックス 18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6" name="テキスト ボックス 18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8" name="テキスト ボックス 18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0" name="テキスト ボックス 18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194" name="直線コネクタ 193"/>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195" name="【体育館・プール】&#10;一人当たり面積最小値テキスト"/>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196" name="直線コネクタ 195"/>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197" name="【体育館・プール】&#10;一人当たり面積最大値テキスト"/>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198" name="直線コネクタ 197"/>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199" name="【体育館・プール】&#10;一人当たり面積平均値テキスト"/>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00" name="フローチャート: 判断 199"/>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01" name="フローチャート: 判断 200"/>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02" name="フローチャート: 判断 201"/>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03" name="フローチャート: 判断 202"/>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04" name="フローチャート: 判断 203"/>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108306</xdr:rowOff>
    </xdr:from>
    <xdr:to>
      <xdr:col>55</xdr:col>
      <xdr:colOff>50800</xdr:colOff>
      <xdr:row>63</xdr:row>
      <xdr:rowOff>38456</xdr:rowOff>
    </xdr:to>
    <xdr:sp macro="" textlink="">
      <xdr:nvSpPr>
        <xdr:cNvPr id="210" name="楕円 209"/>
        <xdr:cNvSpPr/>
      </xdr:nvSpPr>
      <xdr:spPr>
        <a:xfrm>
          <a:off x="10426700" y="107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23233</xdr:rowOff>
    </xdr:from>
    <xdr:ext cx="469744" cy="259045"/>
    <xdr:sp macro="" textlink="">
      <xdr:nvSpPr>
        <xdr:cNvPr id="211" name="【体育館・プール】&#10;一人当たり面積該当値テキスト"/>
        <xdr:cNvSpPr txBox="1"/>
      </xdr:nvSpPr>
      <xdr:spPr>
        <a:xfrm>
          <a:off x="10515600" y="106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162713</xdr:rowOff>
    </xdr:from>
    <xdr:to>
      <xdr:col>36</xdr:col>
      <xdr:colOff>165100</xdr:colOff>
      <xdr:row>62</xdr:row>
      <xdr:rowOff>92863</xdr:rowOff>
    </xdr:to>
    <xdr:sp macro="" textlink="">
      <xdr:nvSpPr>
        <xdr:cNvPr id="212" name="楕円 211"/>
        <xdr:cNvSpPr/>
      </xdr:nvSpPr>
      <xdr:spPr>
        <a:xfrm>
          <a:off x="6921500" y="106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14291</xdr:rowOff>
    </xdr:from>
    <xdr:ext cx="469744" cy="259045"/>
    <xdr:sp macro="" textlink="">
      <xdr:nvSpPr>
        <xdr:cNvPr id="213" name="n_1aveValue【体育館・プール】&#10;一人当たり面積"/>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14" name="n_2aveValue【体育館・プール】&#10;一人当たり面積"/>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215" name="n_3aveValue【体育館・プール】&#10;一人当たり面積"/>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16" name="n_4aveValue【体育館・プール】&#10;一人当たり面積"/>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83990</xdr:rowOff>
    </xdr:from>
    <xdr:ext cx="469744" cy="259045"/>
    <xdr:sp macro="" textlink="">
      <xdr:nvSpPr>
        <xdr:cNvPr id="217" name="n_4mainValue【体育館・プール】&#10;一人当たり面積"/>
        <xdr:cNvSpPr txBox="1"/>
      </xdr:nvSpPr>
      <xdr:spPr>
        <a:xfrm>
          <a:off x="6737427" y="1071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8" name="テキスト ボックス 22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0" name="テキスト ボックス 22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8" name="テキスト ボックス 23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0" name="テキスト ボックス 23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242" name="直線コネクタ 241"/>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4" name="直線コネクタ 24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245" name="【福祉施設】&#10;有形固定資産減価償却率最大値テキスト"/>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246" name="直線コネクタ 245"/>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158132</xdr:rowOff>
    </xdr:from>
    <xdr:ext cx="405111" cy="259045"/>
    <xdr:sp macro="" textlink="">
      <xdr:nvSpPr>
        <xdr:cNvPr id="247" name="【福祉施設】&#10;有形固定資産減価償却率平均値テキスト"/>
        <xdr:cNvSpPr txBox="1"/>
      </xdr:nvSpPr>
      <xdr:spPr>
        <a:xfrm>
          <a:off x="4673600"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48" name="フローチャート: 判断 247"/>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49" name="フローチャート: 判断 248"/>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250" name="フローチャート: 判断 249"/>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251" name="フローチャート: 判断 250"/>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252" name="フローチャート: 判断 251"/>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82550</xdr:rowOff>
    </xdr:from>
    <xdr:to>
      <xdr:col>24</xdr:col>
      <xdr:colOff>114300</xdr:colOff>
      <xdr:row>80</xdr:row>
      <xdr:rowOff>12700</xdr:rowOff>
    </xdr:to>
    <xdr:sp macro="" textlink="">
      <xdr:nvSpPr>
        <xdr:cNvPr id="258" name="楕円 257"/>
        <xdr:cNvSpPr/>
      </xdr:nvSpPr>
      <xdr:spPr>
        <a:xfrm>
          <a:off x="4584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105427</xdr:rowOff>
    </xdr:from>
    <xdr:ext cx="405111" cy="259045"/>
    <xdr:sp macro="" textlink="">
      <xdr:nvSpPr>
        <xdr:cNvPr id="259" name="【福祉施設】&#10;有形固定資産減価償却率該当値テキスト"/>
        <xdr:cNvSpPr txBox="1"/>
      </xdr:nvSpPr>
      <xdr:spPr>
        <a:xfrm>
          <a:off x="4673600"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73025</xdr:rowOff>
    </xdr:from>
    <xdr:to>
      <xdr:col>6</xdr:col>
      <xdr:colOff>38100</xdr:colOff>
      <xdr:row>82</xdr:row>
      <xdr:rowOff>3175</xdr:rowOff>
    </xdr:to>
    <xdr:sp macro="" textlink="">
      <xdr:nvSpPr>
        <xdr:cNvPr id="260" name="楕円 259"/>
        <xdr:cNvSpPr/>
      </xdr:nvSpPr>
      <xdr:spPr>
        <a:xfrm>
          <a:off x="1079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46372</xdr:rowOff>
    </xdr:from>
    <xdr:ext cx="405111" cy="259045"/>
    <xdr:sp macro="" textlink="">
      <xdr:nvSpPr>
        <xdr:cNvPr id="261"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62" name="n_2aveValue【福祉施設】&#10;有形固定資産減価償却率"/>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63" name="n_3aveValue【福祉施設】&#10;有形固定資産減価償却率"/>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264" name="n_4aveValue【福祉施設】&#10;有形固定資産減価償却率"/>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265" name="n_4mainValue【福祉施設】&#10;有形固定資産減価償却率"/>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291" name="直線コネクタ 290"/>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92" name="【福祉施設】&#10;一人当たり面積最小値テキスト"/>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293" name="直線コネクタ 292"/>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294" name="【福祉施設】&#10;一人当たり面積最大値テキスト"/>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295" name="直線コネクタ 294"/>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65332</xdr:rowOff>
    </xdr:from>
    <xdr:ext cx="469744" cy="259045"/>
    <xdr:sp macro="" textlink="">
      <xdr:nvSpPr>
        <xdr:cNvPr id="296" name="【福祉施設】&#10;一人当たり面積平均値テキスト"/>
        <xdr:cNvSpPr txBox="1"/>
      </xdr:nvSpPr>
      <xdr:spPr>
        <a:xfrm>
          <a:off x="10515600" y="14467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297" name="フローチャート: 判断 296"/>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298" name="フローチャート: 判断 297"/>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299" name="フローチャート: 判断 298"/>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300" name="フローチャート: 判断 299"/>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01" name="フローチャート: 判断 300"/>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77107</xdr:rowOff>
    </xdr:from>
    <xdr:to>
      <xdr:col>55</xdr:col>
      <xdr:colOff>50800</xdr:colOff>
      <xdr:row>85</xdr:row>
      <xdr:rowOff>7257</xdr:rowOff>
    </xdr:to>
    <xdr:sp macro="" textlink="">
      <xdr:nvSpPr>
        <xdr:cNvPr id="307" name="楕円 306"/>
        <xdr:cNvSpPr/>
      </xdr:nvSpPr>
      <xdr:spPr>
        <a:xfrm>
          <a:off x="104267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99984</xdr:rowOff>
    </xdr:from>
    <xdr:ext cx="469744" cy="259045"/>
    <xdr:sp macro="" textlink="">
      <xdr:nvSpPr>
        <xdr:cNvPr id="308" name="【福祉施設】&#10;一人当たり面積該当値テキスト"/>
        <xdr:cNvSpPr txBox="1"/>
      </xdr:nvSpPr>
      <xdr:spPr>
        <a:xfrm>
          <a:off x="10515600" y="1433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68943</xdr:rowOff>
    </xdr:from>
    <xdr:to>
      <xdr:col>36</xdr:col>
      <xdr:colOff>165100</xdr:colOff>
      <xdr:row>85</xdr:row>
      <xdr:rowOff>170543</xdr:rowOff>
    </xdr:to>
    <xdr:sp macro="" textlink="">
      <xdr:nvSpPr>
        <xdr:cNvPr id="309" name="楕円 308"/>
        <xdr:cNvSpPr/>
      </xdr:nvSpPr>
      <xdr:spPr>
        <a:xfrm>
          <a:off x="69215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169108</xdr:rowOff>
    </xdr:from>
    <xdr:ext cx="469744" cy="259045"/>
    <xdr:sp macro="" textlink="">
      <xdr:nvSpPr>
        <xdr:cNvPr id="310" name="n_1aveValue【福祉施設】&#10;一人当たり面積"/>
        <xdr:cNvSpPr txBox="1"/>
      </xdr:nvSpPr>
      <xdr:spPr>
        <a:xfrm>
          <a:off x="93917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311" name="n_2aveValue【福祉施設】&#10;一人当たり面積"/>
        <xdr:cNvSpPr txBox="1"/>
      </xdr:nvSpPr>
      <xdr:spPr>
        <a:xfrm>
          <a:off x="8515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312" name="n_3aveValue【福祉施設】&#10;一人当たり面積"/>
        <xdr:cNvSpPr txBox="1"/>
      </xdr:nvSpPr>
      <xdr:spPr>
        <a:xfrm>
          <a:off x="7626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313" name="n_4aveValue【福祉施設】&#10;一人当たり面積"/>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161670</xdr:rowOff>
    </xdr:from>
    <xdr:ext cx="469744" cy="259045"/>
    <xdr:sp macro="" textlink="">
      <xdr:nvSpPr>
        <xdr:cNvPr id="314" name="n_4mainValue【福祉施設】&#10;一人当たり面積"/>
        <xdr:cNvSpPr txBox="1"/>
      </xdr:nvSpPr>
      <xdr:spPr>
        <a:xfrm>
          <a:off x="6737427" y="1473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5" name="テキスト ボックス 32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27" name="テキスト ボックス 32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5" name="テキスト ボックス 33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37" name="テキスト ボックス 33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152400</xdr:rowOff>
    </xdr:from>
    <xdr:to>
      <xdr:col>24</xdr:col>
      <xdr:colOff>62865</xdr:colOff>
      <xdr:row>108</xdr:row>
      <xdr:rowOff>133350</xdr:rowOff>
    </xdr:to>
    <xdr:cxnSp macro="">
      <xdr:nvCxnSpPr>
        <xdr:cNvPr id="339" name="直線コネクタ 338"/>
        <xdr:cNvCxnSpPr/>
      </xdr:nvCxnSpPr>
      <xdr:spPr>
        <a:xfrm flipV="1">
          <a:off x="4634865" y="1712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340" name="【市民会館】&#10;有形固定資産減価償却率最小値テキスト"/>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41" name="直線コネクタ 340"/>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99077</xdr:rowOff>
    </xdr:from>
    <xdr:ext cx="405111" cy="259045"/>
    <xdr:sp macro="" textlink="">
      <xdr:nvSpPr>
        <xdr:cNvPr id="342" name="【市民会館】&#10;有形固定資産減価償却率最大値テキスト"/>
        <xdr:cNvSpPr txBox="1"/>
      </xdr:nvSpPr>
      <xdr:spPr>
        <a:xfrm>
          <a:off x="46736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152400</xdr:rowOff>
    </xdr:from>
    <xdr:to>
      <xdr:col>24</xdr:col>
      <xdr:colOff>152400</xdr:colOff>
      <xdr:row>99</xdr:row>
      <xdr:rowOff>152400</xdr:rowOff>
    </xdr:to>
    <xdr:cxnSp macro="">
      <xdr:nvCxnSpPr>
        <xdr:cNvPr id="343" name="直線コネクタ 342"/>
        <xdr:cNvCxnSpPr/>
      </xdr:nvCxnSpPr>
      <xdr:spPr>
        <a:xfrm>
          <a:off x="4546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344" name="【市民会館】&#10;有形固定資産減価償却率平均値テキスト"/>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45" name="フローチャート: 判断 344"/>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154939</xdr:rowOff>
    </xdr:from>
    <xdr:to>
      <xdr:col>20</xdr:col>
      <xdr:colOff>38100</xdr:colOff>
      <xdr:row>104</xdr:row>
      <xdr:rowOff>85089</xdr:rowOff>
    </xdr:to>
    <xdr:sp macro="" textlink="">
      <xdr:nvSpPr>
        <xdr:cNvPr id="346" name="フローチャート: 判断 345"/>
        <xdr:cNvSpPr/>
      </xdr:nvSpPr>
      <xdr:spPr>
        <a:xfrm>
          <a:off x="3746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347" name="フローチャート: 判断 346"/>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348" name="フローチャート: 判断 347"/>
        <xdr:cNvSpPr/>
      </xdr:nvSpPr>
      <xdr:spPr>
        <a:xfrm>
          <a:off x="1968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156845</xdr:rowOff>
    </xdr:from>
    <xdr:to>
      <xdr:col>6</xdr:col>
      <xdr:colOff>38100</xdr:colOff>
      <xdr:row>103</xdr:row>
      <xdr:rowOff>86995</xdr:rowOff>
    </xdr:to>
    <xdr:sp macro="" textlink="">
      <xdr:nvSpPr>
        <xdr:cNvPr id="349" name="フローチャート: 判断 348"/>
        <xdr:cNvSpPr/>
      </xdr:nvSpPr>
      <xdr:spPr>
        <a:xfrm>
          <a:off x="1079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53975</xdr:rowOff>
    </xdr:from>
    <xdr:to>
      <xdr:col>24</xdr:col>
      <xdr:colOff>114300</xdr:colOff>
      <xdr:row>104</xdr:row>
      <xdr:rowOff>155575</xdr:rowOff>
    </xdr:to>
    <xdr:sp macro="" textlink="">
      <xdr:nvSpPr>
        <xdr:cNvPr id="355" name="楕円 354"/>
        <xdr:cNvSpPr/>
      </xdr:nvSpPr>
      <xdr:spPr>
        <a:xfrm>
          <a:off x="45847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32402</xdr:rowOff>
    </xdr:from>
    <xdr:ext cx="405111" cy="259045"/>
    <xdr:sp macro="" textlink="">
      <xdr:nvSpPr>
        <xdr:cNvPr id="356" name="【市民会館】&#10;有形固定資産減価償却率該当値テキスト"/>
        <xdr:cNvSpPr txBox="1"/>
      </xdr:nvSpPr>
      <xdr:spPr>
        <a:xfrm>
          <a:off x="4673600"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145414</xdr:rowOff>
    </xdr:from>
    <xdr:to>
      <xdr:col>6</xdr:col>
      <xdr:colOff>38100</xdr:colOff>
      <xdr:row>104</xdr:row>
      <xdr:rowOff>75564</xdr:rowOff>
    </xdr:to>
    <xdr:sp macro="" textlink="">
      <xdr:nvSpPr>
        <xdr:cNvPr id="357" name="楕円 356"/>
        <xdr:cNvSpPr/>
      </xdr:nvSpPr>
      <xdr:spPr>
        <a:xfrm>
          <a:off x="1079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101616</xdr:rowOff>
    </xdr:from>
    <xdr:ext cx="405111" cy="259045"/>
    <xdr:sp macro="" textlink="">
      <xdr:nvSpPr>
        <xdr:cNvPr id="358" name="n_1aveValue【市民会館】&#10;有形固定資産減価償却率"/>
        <xdr:cNvSpPr txBox="1"/>
      </xdr:nvSpPr>
      <xdr:spPr>
        <a:xfrm>
          <a:off x="3582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44466</xdr:rowOff>
    </xdr:from>
    <xdr:ext cx="405111" cy="259045"/>
    <xdr:sp macro="" textlink="">
      <xdr:nvSpPr>
        <xdr:cNvPr id="359" name="n_2aveValue【市民会館】&#10;有形固定資産減価償却率"/>
        <xdr:cNvSpPr txBox="1"/>
      </xdr:nvSpPr>
      <xdr:spPr>
        <a:xfrm>
          <a:off x="2705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153052</xdr:rowOff>
    </xdr:from>
    <xdr:ext cx="405111" cy="259045"/>
    <xdr:sp macro="" textlink="">
      <xdr:nvSpPr>
        <xdr:cNvPr id="360" name="n_3aveValue【市民会館】&#10;有形固定資産減価償却率"/>
        <xdr:cNvSpPr txBox="1"/>
      </xdr:nvSpPr>
      <xdr:spPr>
        <a:xfrm>
          <a:off x="1816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103522</xdr:rowOff>
    </xdr:from>
    <xdr:ext cx="405111" cy="259045"/>
    <xdr:sp macro="" textlink="">
      <xdr:nvSpPr>
        <xdr:cNvPr id="361" name="n_4aveValue【市民会館】&#10;有形固定資産減価償却率"/>
        <xdr:cNvSpPr txBox="1"/>
      </xdr:nvSpPr>
      <xdr:spPr>
        <a:xfrm>
          <a:off x="927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66691</xdr:rowOff>
    </xdr:from>
    <xdr:ext cx="405111" cy="259045"/>
    <xdr:sp macro="" textlink="">
      <xdr:nvSpPr>
        <xdr:cNvPr id="362" name="n_4mainValue【市民会館】&#10;有形固定資産減価償却率"/>
        <xdr:cNvSpPr txBox="1"/>
      </xdr:nvSpPr>
      <xdr:spPr>
        <a:xfrm>
          <a:off x="927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83820</xdr:rowOff>
    </xdr:to>
    <xdr:cxnSp macro="">
      <xdr:nvCxnSpPr>
        <xdr:cNvPr id="386" name="直線コネクタ 385"/>
        <xdr:cNvCxnSpPr/>
      </xdr:nvCxnSpPr>
      <xdr:spPr>
        <a:xfrm flipV="1">
          <a:off x="10476865" y="173736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387"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388" name="直線コネクタ 387"/>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389"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90" name="直線コネクタ 389"/>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127652</xdr:rowOff>
    </xdr:from>
    <xdr:ext cx="469744" cy="259045"/>
    <xdr:sp macro="" textlink="">
      <xdr:nvSpPr>
        <xdr:cNvPr id="391" name="【市民会館】&#10;一人当たり面積平均値テキスト"/>
        <xdr:cNvSpPr txBox="1"/>
      </xdr:nvSpPr>
      <xdr:spPr>
        <a:xfrm>
          <a:off x="10515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149225</xdr:rowOff>
    </xdr:from>
    <xdr:to>
      <xdr:col>55</xdr:col>
      <xdr:colOff>50800</xdr:colOff>
      <xdr:row>106</xdr:row>
      <xdr:rowOff>79375</xdr:rowOff>
    </xdr:to>
    <xdr:sp macro="" textlink="">
      <xdr:nvSpPr>
        <xdr:cNvPr id="392" name="フローチャート: 判断 391"/>
        <xdr:cNvSpPr/>
      </xdr:nvSpPr>
      <xdr:spPr>
        <a:xfrm>
          <a:off x="10426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393" name="フローチャート: 判断 392"/>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57786</xdr:rowOff>
    </xdr:from>
    <xdr:to>
      <xdr:col>46</xdr:col>
      <xdr:colOff>38100</xdr:colOff>
      <xdr:row>105</xdr:row>
      <xdr:rowOff>159386</xdr:rowOff>
    </xdr:to>
    <xdr:sp macro="" textlink="">
      <xdr:nvSpPr>
        <xdr:cNvPr id="394" name="フローチャート: 判断 393"/>
        <xdr:cNvSpPr/>
      </xdr:nvSpPr>
      <xdr:spPr>
        <a:xfrm>
          <a:off x="8699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42545</xdr:rowOff>
    </xdr:from>
    <xdr:to>
      <xdr:col>41</xdr:col>
      <xdr:colOff>101600</xdr:colOff>
      <xdr:row>105</xdr:row>
      <xdr:rowOff>144145</xdr:rowOff>
    </xdr:to>
    <xdr:sp macro="" textlink="">
      <xdr:nvSpPr>
        <xdr:cNvPr id="395" name="フローチャート: 判断 394"/>
        <xdr:cNvSpPr/>
      </xdr:nvSpPr>
      <xdr:spPr>
        <a:xfrm>
          <a:off x="7810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396" name="フローチャート: 判断 395"/>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84455</xdr:rowOff>
    </xdr:from>
    <xdr:to>
      <xdr:col>55</xdr:col>
      <xdr:colOff>50800</xdr:colOff>
      <xdr:row>106</xdr:row>
      <xdr:rowOff>14605</xdr:rowOff>
    </xdr:to>
    <xdr:sp macro="" textlink="">
      <xdr:nvSpPr>
        <xdr:cNvPr id="402" name="楕円 401"/>
        <xdr:cNvSpPr/>
      </xdr:nvSpPr>
      <xdr:spPr>
        <a:xfrm>
          <a:off x="104267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107332</xdr:rowOff>
    </xdr:from>
    <xdr:ext cx="469744" cy="259045"/>
    <xdr:sp macro="" textlink="">
      <xdr:nvSpPr>
        <xdr:cNvPr id="403" name="【市民会館】&#10;一人当たり面積該当値テキスト"/>
        <xdr:cNvSpPr txBox="1"/>
      </xdr:nvSpPr>
      <xdr:spPr>
        <a:xfrm>
          <a:off x="10515600" y="1793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25400</xdr:rowOff>
    </xdr:from>
    <xdr:to>
      <xdr:col>36</xdr:col>
      <xdr:colOff>165100</xdr:colOff>
      <xdr:row>106</xdr:row>
      <xdr:rowOff>127000</xdr:rowOff>
    </xdr:to>
    <xdr:sp macro="" textlink="">
      <xdr:nvSpPr>
        <xdr:cNvPr id="404" name="楕円 403"/>
        <xdr:cNvSpPr/>
      </xdr:nvSpPr>
      <xdr:spPr>
        <a:xfrm>
          <a:off x="692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21607</xdr:rowOff>
    </xdr:from>
    <xdr:ext cx="469744" cy="259045"/>
    <xdr:sp macro="" textlink="">
      <xdr:nvSpPr>
        <xdr:cNvPr id="405" name="n_1aveValue【市民会館】&#10;一人当たり面積"/>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4463</xdr:rowOff>
    </xdr:from>
    <xdr:ext cx="469744" cy="259045"/>
    <xdr:sp macro="" textlink="">
      <xdr:nvSpPr>
        <xdr:cNvPr id="406" name="n_2aveValue【市民会館】&#10;一人当たり面積"/>
        <xdr:cNvSpPr txBox="1"/>
      </xdr:nvSpPr>
      <xdr:spPr>
        <a:xfrm>
          <a:off x="8515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160672</xdr:rowOff>
    </xdr:from>
    <xdr:ext cx="469744" cy="259045"/>
    <xdr:sp macro="" textlink="">
      <xdr:nvSpPr>
        <xdr:cNvPr id="407" name="n_3aveValue【市民会館】&#10;一人当たり面積"/>
        <xdr:cNvSpPr txBox="1"/>
      </xdr:nvSpPr>
      <xdr:spPr>
        <a:xfrm>
          <a:off x="7626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408" name="n_4aveValue【市民会館】&#10;一人当たり面積"/>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09" name="n_4mainValue【市民会館】&#10;一人当たり面積"/>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0" name="テキスト ボックス 41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1" name="直線コネクタ 42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22" name="テキスト ボックス 42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3" name="直線コネクタ 42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4" name="テキスト ボックス 42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5" name="直線コネクタ 42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6" name="テキスト ボックス 42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7" name="直線コネクタ 42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8" name="テキスト ボックス 42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9" name="直線コネクタ 42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0" name="テキスト ボックス 42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1" name="直線コネクタ 43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32" name="テキスト ボックス 43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108857</xdr:rowOff>
    </xdr:from>
    <xdr:to>
      <xdr:col>85</xdr:col>
      <xdr:colOff>126364</xdr:colOff>
      <xdr:row>42</xdr:row>
      <xdr:rowOff>92528</xdr:rowOff>
    </xdr:to>
    <xdr:cxnSp macro="">
      <xdr:nvCxnSpPr>
        <xdr:cNvPr id="435" name="直線コネクタ 434"/>
        <xdr:cNvCxnSpPr/>
      </xdr:nvCxnSpPr>
      <xdr:spPr>
        <a:xfrm flipV="1">
          <a:off x="16318864" y="5938157"/>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36"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37" name="直線コネクタ 43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55534</xdr:rowOff>
    </xdr:from>
    <xdr:ext cx="405111" cy="259045"/>
    <xdr:sp macro="" textlink="">
      <xdr:nvSpPr>
        <xdr:cNvPr id="438" name="【一般廃棄物処理施設】&#10;有形固定資産減価償却率最大値テキスト"/>
        <xdr:cNvSpPr txBox="1"/>
      </xdr:nvSpPr>
      <xdr:spPr>
        <a:xfrm>
          <a:off x="16357600" y="5713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108857</xdr:rowOff>
    </xdr:from>
    <xdr:to>
      <xdr:col>86</xdr:col>
      <xdr:colOff>25400</xdr:colOff>
      <xdr:row>34</xdr:row>
      <xdr:rowOff>108857</xdr:rowOff>
    </xdr:to>
    <xdr:cxnSp macro="">
      <xdr:nvCxnSpPr>
        <xdr:cNvPr id="439" name="直線コネクタ 438"/>
        <xdr:cNvCxnSpPr/>
      </xdr:nvCxnSpPr>
      <xdr:spPr>
        <a:xfrm>
          <a:off x="16230600" y="593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440" name="【一般廃棄物処理施設】&#10;有形固定資産減価償却率平均値テキスト"/>
        <xdr:cNvSpPr txBox="1"/>
      </xdr:nvSpPr>
      <xdr:spPr>
        <a:xfrm>
          <a:off x="16357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41" name="フローチャート: 判断 440"/>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126637</xdr:rowOff>
    </xdr:from>
    <xdr:to>
      <xdr:col>81</xdr:col>
      <xdr:colOff>101600</xdr:colOff>
      <xdr:row>39</xdr:row>
      <xdr:rowOff>56787</xdr:rowOff>
    </xdr:to>
    <xdr:sp macro="" textlink="">
      <xdr:nvSpPr>
        <xdr:cNvPr id="442" name="フローチャート: 判断 441"/>
        <xdr:cNvSpPr/>
      </xdr:nvSpPr>
      <xdr:spPr>
        <a:xfrm>
          <a:off x="154305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443" name="フローチャート: 判断 442"/>
        <xdr:cNvSpPr/>
      </xdr:nvSpPr>
      <xdr:spPr>
        <a:xfrm>
          <a:off x="1454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76019</xdr:rowOff>
    </xdr:from>
    <xdr:to>
      <xdr:col>72</xdr:col>
      <xdr:colOff>38100</xdr:colOff>
      <xdr:row>39</xdr:row>
      <xdr:rowOff>6169</xdr:rowOff>
    </xdr:to>
    <xdr:sp macro="" textlink="">
      <xdr:nvSpPr>
        <xdr:cNvPr id="444" name="フローチャート: 判断 443"/>
        <xdr:cNvSpPr/>
      </xdr:nvSpPr>
      <xdr:spPr>
        <a:xfrm>
          <a:off x="136525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45" name="フローチャート: 判断 444"/>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59690</xdr:rowOff>
    </xdr:from>
    <xdr:to>
      <xdr:col>85</xdr:col>
      <xdr:colOff>177800</xdr:colOff>
      <xdr:row>35</xdr:row>
      <xdr:rowOff>161290</xdr:rowOff>
    </xdr:to>
    <xdr:sp macro="" textlink="">
      <xdr:nvSpPr>
        <xdr:cNvPr id="451" name="楕円 450"/>
        <xdr:cNvSpPr/>
      </xdr:nvSpPr>
      <xdr:spPr>
        <a:xfrm>
          <a:off x="16268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82567</xdr:rowOff>
    </xdr:from>
    <xdr:ext cx="405111" cy="259045"/>
    <xdr:sp macro="" textlink="">
      <xdr:nvSpPr>
        <xdr:cNvPr id="452" name="【一般廃棄物処理施設】&#10;有形固定資産減価償却率該当値テキスト"/>
        <xdr:cNvSpPr txBox="1"/>
      </xdr:nvSpPr>
      <xdr:spPr>
        <a:xfrm>
          <a:off x="16357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103777</xdr:rowOff>
    </xdr:from>
    <xdr:to>
      <xdr:col>67</xdr:col>
      <xdr:colOff>101600</xdr:colOff>
      <xdr:row>34</xdr:row>
      <xdr:rowOff>33927</xdr:rowOff>
    </xdr:to>
    <xdr:sp macro="" textlink="">
      <xdr:nvSpPr>
        <xdr:cNvPr id="453" name="楕円 452"/>
        <xdr:cNvSpPr/>
      </xdr:nvSpPr>
      <xdr:spPr>
        <a:xfrm>
          <a:off x="12763500" y="57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73314</xdr:rowOff>
    </xdr:from>
    <xdr:ext cx="405111" cy="259045"/>
    <xdr:sp macro="" textlink="">
      <xdr:nvSpPr>
        <xdr:cNvPr id="454" name="n_1aveValue【一般廃棄物処理施設】&#10;有形固定資産減価償却率"/>
        <xdr:cNvSpPr txBox="1"/>
      </xdr:nvSpPr>
      <xdr:spPr>
        <a:xfrm>
          <a:off x="15266044" y="641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21063</xdr:rowOff>
    </xdr:from>
    <xdr:ext cx="405111" cy="259045"/>
    <xdr:sp macro="" textlink="">
      <xdr:nvSpPr>
        <xdr:cNvPr id="455" name="n_2aveValue【一般廃棄物処理施設】&#10;有形固定資産減価償却率"/>
        <xdr:cNvSpPr txBox="1"/>
      </xdr:nvSpPr>
      <xdr:spPr>
        <a:xfrm>
          <a:off x="14389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22696</xdr:rowOff>
    </xdr:from>
    <xdr:ext cx="405111" cy="259045"/>
    <xdr:sp macro="" textlink="">
      <xdr:nvSpPr>
        <xdr:cNvPr id="456" name="n_3aveValue【一般廃棄物処理施設】&#10;有形固定資産減価償却率"/>
        <xdr:cNvSpPr txBox="1"/>
      </xdr:nvSpPr>
      <xdr:spPr>
        <a:xfrm>
          <a:off x="13500744" y="636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162214</xdr:rowOff>
    </xdr:from>
    <xdr:ext cx="405111" cy="259045"/>
    <xdr:sp macro="" textlink="">
      <xdr:nvSpPr>
        <xdr:cNvPr id="457" name="n_4aveValue【一般廃棄物処理施設】&#10;有形固定資産減価償却率"/>
        <xdr:cNvSpPr txBox="1"/>
      </xdr:nvSpPr>
      <xdr:spPr>
        <a:xfrm>
          <a:off x="12611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50454</xdr:rowOff>
    </xdr:from>
    <xdr:ext cx="340478" cy="259045"/>
    <xdr:sp macro="" textlink="">
      <xdr:nvSpPr>
        <xdr:cNvPr id="458" name="n_4mainValue【一般廃棄物処理施設】&#10;有形固定資産減価償却率"/>
        <xdr:cNvSpPr txBox="1"/>
      </xdr:nvSpPr>
      <xdr:spPr>
        <a:xfrm>
          <a:off x="12644061" y="553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9" name="直線コネクタ 4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0" name="テキスト ボックス 4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1" name="直線コネクタ 4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2" name="テキスト ボックス 4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3" name="直線コネクタ 4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4" name="テキスト ボックス 4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5" name="直線コネクタ 4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6" name="テキスト ボックス 4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7" name="直線コネクタ 4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8" name="テキスト ボックス 4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482" name="直線コネクタ 481"/>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483" name="【一般廃棄物処理施設】&#10;一人当たり有形固定資産（償却資産）額最小値テキスト"/>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484" name="直線コネクタ 483"/>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485"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86" name="直線コネクタ 485"/>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244</xdr:rowOff>
    </xdr:from>
    <xdr:ext cx="599010" cy="259045"/>
    <xdr:sp macro="" textlink="">
      <xdr:nvSpPr>
        <xdr:cNvPr id="487" name="【一般廃棄物処理施設】&#10;一人当たり有形固定資産（償却資産）額平均値テキスト"/>
        <xdr:cNvSpPr txBox="1"/>
      </xdr:nvSpPr>
      <xdr:spPr>
        <a:xfrm>
          <a:off x="22199600" y="6515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488" name="フローチャート: 判断 487"/>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489" name="フローチャート: 判断 488"/>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490" name="フローチャート: 判断 489"/>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491" name="フローチャート: 判断 490"/>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492" name="フローチャート: 判断 491"/>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123984</xdr:rowOff>
    </xdr:from>
    <xdr:to>
      <xdr:col>116</xdr:col>
      <xdr:colOff>114300</xdr:colOff>
      <xdr:row>42</xdr:row>
      <xdr:rowOff>54134</xdr:rowOff>
    </xdr:to>
    <xdr:sp macro="" textlink="">
      <xdr:nvSpPr>
        <xdr:cNvPr id="498" name="楕円 497"/>
        <xdr:cNvSpPr/>
      </xdr:nvSpPr>
      <xdr:spPr>
        <a:xfrm>
          <a:off x="22110700" y="71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38911</xdr:rowOff>
    </xdr:from>
    <xdr:ext cx="469744" cy="259045"/>
    <xdr:sp macro="" textlink="">
      <xdr:nvSpPr>
        <xdr:cNvPr id="499" name="【一般廃棄物処理施設】&#10;一人当たり有形固定資産（償却資産）額該当値テキスト"/>
        <xdr:cNvSpPr txBox="1"/>
      </xdr:nvSpPr>
      <xdr:spPr>
        <a:xfrm>
          <a:off x="22199600" y="706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49909</xdr:rowOff>
    </xdr:from>
    <xdr:to>
      <xdr:col>98</xdr:col>
      <xdr:colOff>38100</xdr:colOff>
      <xdr:row>40</xdr:row>
      <xdr:rowOff>151509</xdr:rowOff>
    </xdr:to>
    <xdr:sp macro="" textlink="">
      <xdr:nvSpPr>
        <xdr:cNvPr id="500" name="楕円 499"/>
        <xdr:cNvSpPr/>
      </xdr:nvSpPr>
      <xdr:spPr>
        <a:xfrm>
          <a:off x="18605500" y="690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149665</xdr:rowOff>
    </xdr:from>
    <xdr:ext cx="599010" cy="259045"/>
    <xdr:sp macro="" textlink="">
      <xdr:nvSpPr>
        <xdr:cNvPr id="501" name="n_1aveValue【一般廃棄物処理施設】&#10;一人当たり有形固定資産（償却資産）額"/>
        <xdr:cNvSpPr txBox="1"/>
      </xdr:nvSpPr>
      <xdr:spPr>
        <a:xfrm>
          <a:off x="210110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157574</xdr:rowOff>
    </xdr:from>
    <xdr:ext cx="599010" cy="259045"/>
    <xdr:sp macro="" textlink="">
      <xdr:nvSpPr>
        <xdr:cNvPr id="502" name="n_2aveValue【一般廃棄物処理施設】&#10;一人当たり有形固定資産（償却資産）額"/>
        <xdr:cNvSpPr txBox="1"/>
      </xdr:nvSpPr>
      <xdr:spPr>
        <a:xfrm>
          <a:off x="20134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10474</xdr:rowOff>
    </xdr:from>
    <xdr:ext cx="599010" cy="259045"/>
    <xdr:sp macro="" textlink="">
      <xdr:nvSpPr>
        <xdr:cNvPr id="503" name="n_3aveValue【一般廃棄物処理施設】&#10;一人当たり有形固定資産（償却資産）額"/>
        <xdr:cNvSpPr txBox="1"/>
      </xdr:nvSpPr>
      <xdr:spPr>
        <a:xfrm>
          <a:off x="19245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52419</xdr:rowOff>
    </xdr:from>
    <xdr:ext cx="599010" cy="259045"/>
    <xdr:sp macro="" textlink="">
      <xdr:nvSpPr>
        <xdr:cNvPr id="504" name="n_4aveValue【一般廃棄物処理施設】&#10;一人当たり有形固定資産（償却資産）額"/>
        <xdr:cNvSpPr txBox="1"/>
      </xdr:nvSpPr>
      <xdr:spPr>
        <a:xfrm>
          <a:off x="18356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142636</xdr:rowOff>
    </xdr:from>
    <xdr:ext cx="534377" cy="259045"/>
    <xdr:sp macro="" textlink="">
      <xdr:nvSpPr>
        <xdr:cNvPr id="505" name="n_4mainValue【一般廃棄物処理施設】&#10;一人当たり有形固定資産（償却資産）額"/>
        <xdr:cNvSpPr txBox="1"/>
      </xdr:nvSpPr>
      <xdr:spPr>
        <a:xfrm>
          <a:off x="18389111" y="700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6" name="テキスト ボックス 525"/>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29" name="直線コネクタ 528"/>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30"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31" name="直線コネクタ 530"/>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32"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33" name="直線コネクタ 532"/>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534" name="【保健センター・保健所】&#10;有形固定資産減価償却率平均値テキスト"/>
        <xdr:cNvSpPr txBox="1"/>
      </xdr:nvSpPr>
      <xdr:spPr>
        <a:xfrm>
          <a:off x="163576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535" name="フローチャート: 判断 534"/>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536" name="フローチャート: 判断 535"/>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537" name="フローチャート: 判断 536"/>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538" name="フローチャート: 判断 537"/>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539" name="フローチャート: 判断 538"/>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26670</xdr:rowOff>
    </xdr:from>
    <xdr:to>
      <xdr:col>85</xdr:col>
      <xdr:colOff>177800</xdr:colOff>
      <xdr:row>60</xdr:row>
      <xdr:rowOff>128270</xdr:rowOff>
    </xdr:to>
    <xdr:sp macro="" textlink="">
      <xdr:nvSpPr>
        <xdr:cNvPr id="545" name="楕円 544"/>
        <xdr:cNvSpPr/>
      </xdr:nvSpPr>
      <xdr:spPr>
        <a:xfrm>
          <a:off x="16268700" y="103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5097</xdr:rowOff>
    </xdr:from>
    <xdr:ext cx="405111" cy="259045"/>
    <xdr:sp macro="" textlink="">
      <xdr:nvSpPr>
        <xdr:cNvPr id="546" name="【保健センター・保健所】&#10;有形固定資産減価償却率該当値テキスト"/>
        <xdr:cNvSpPr txBox="1"/>
      </xdr:nvSpPr>
      <xdr:spPr>
        <a:xfrm>
          <a:off x="16357600" y="1029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120650</xdr:rowOff>
    </xdr:from>
    <xdr:to>
      <xdr:col>67</xdr:col>
      <xdr:colOff>101600</xdr:colOff>
      <xdr:row>60</xdr:row>
      <xdr:rowOff>50800</xdr:rowOff>
    </xdr:to>
    <xdr:sp macro="" textlink="">
      <xdr:nvSpPr>
        <xdr:cNvPr id="547" name="楕円 546"/>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17</xdr:rowOff>
    </xdr:from>
    <xdr:ext cx="405111" cy="259045"/>
    <xdr:sp macro="" textlink="">
      <xdr:nvSpPr>
        <xdr:cNvPr id="548" name="n_1aveValue【保健センター・保健所】&#10;有形固定資産減価償却率"/>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549" name="n_2aveValue【保健センター・保健所】&#10;有形固定資産減価償却率"/>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550" name="n_3aveValue【保健センター・保健所】&#10;有形固定資産減価償却率"/>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551" name="n_4aveValue【保健センター・保健所】&#10;有形固定資産減価償却率"/>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52" name="n_4mainValue【保健センター・保健所】&#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3" name="直線コネクタ 56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4" name="テキスト ボックス 56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5" name="直線コネクタ 56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6" name="テキスト ボックス 56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7" name="直線コネクタ 5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8" name="テキスト ボックス 5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9" name="直線コネクタ 56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0" name="テキスト ボックス 56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1" name="直線コネクタ 57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2" name="テキスト ボックス 57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576" name="直線コネクタ 575"/>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77"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78" name="直線コネクタ 577"/>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579" name="【保健センター・保健所】&#10;一人当たり面積最大値テキスト"/>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580" name="直線コネクタ 579"/>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581" name="【保健センター・保健所】&#10;一人当たり面積平均値テキスト"/>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82" name="フローチャート: 判断 581"/>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83" name="フローチャート: 判断 582"/>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584" name="フローチャート: 判断 583"/>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85" name="フローチャート: 判断 584"/>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86" name="フローチャート: 判断 585"/>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33020</xdr:rowOff>
    </xdr:from>
    <xdr:to>
      <xdr:col>116</xdr:col>
      <xdr:colOff>114300</xdr:colOff>
      <xdr:row>63</xdr:row>
      <xdr:rowOff>134620</xdr:rowOff>
    </xdr:to>
    <xdr:sp macro="" textlink="">
      <xdr:nvSpPr>
        <xdr:cNvPr id="592" name="楕円 591"/>
        <xdr:cNvSpPr/>
      </xdr:nvSpPr>
      <xdr:spPr>
        <a:xfrm>
          <a:off x="22110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119397</xdr:rowOff>
    </xdr:from>
    <xdr:ext cx="469744" cy="259045"/>
    <xdr:sp macro="" textlink="">
      <xdr:nvSpPr>
        <xdr:cNvPr id="593" name="【保健センター・保健所】&#10;一人当たり面積該当値テキスト"/>
        <xdr:cNvSpPr txBox="1"/>
      </xdr:nvSpPr>
      <xdr:spPr>
        <a:xfrm>
          <a:off x="22199600"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36830</xdr:rowOff>
    </xdr:from>
    <xdr:to>
      <xdr:col>98</xdr:col>
      <xdr:colOff>38100</xdr:colOff>
      <xdr:row>63</xdr:row>
      <xdr:rowOff>138430</xdr:rowOff>
    </xdr:to>
    <xdr:sp macro="" textlink="">
      <xdr:nvSpPr>
        <xdr:cNvPr id="594" name="楕円 593"/>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59707</xdr:rowOff>
    </xdr:from>
    <xdr:ext cx="469744" cy="259045"/>
    <xdr:sp macro="" textlink="">
      <xdr:nvSpPr>
        <xdr:cNvPr id="595"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596" name="n_2aveValue【保健センター・保健所】&#10;一人当たり面積"/>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97"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598"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599" name="n_4mainValue【保健センター・保健所】&#10;一人当たり面積"/>
        <xdr:cNvSpPr txBox="1"/>
      </xdr:nvSpPr>
      <xdr:spPr>
        <a:xfrm>
          <a:off x="18421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0" name="テキスト ボックス 60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2" name="テキスト ボックス 61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2" name="テキスト ボックス 62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625" name="直線コネクタ 624"/>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626" name="【消防施設】&#10;有形固定資産減価償却率最小値テキスト"/>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627" name="直線コネクタ 626"/>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628" name="【消防施設】&#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29" name="直線コネクタ 628"/>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630" name="【消防施設】&#10;有形固定資産減価償却率平均値テキスト"/>
        <xdr:cNvSpPr txBox="1"/>
      </xdr:nvSpPr>
      <xdr:spPr>
        <a:xfrm>
          <a:off x="16357600" y="1422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631" name="フローチャート: 判断 630"/>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632" name="フローチャート: 判断 631"/>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633" name="フローチャート: 判断 632"/>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34" name="フローチャート: 判断 633"/>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635" name="フローチャート: 判断 634"/>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73842</xdr:rowOff>
    </xdr:from>
    <xdr:to>
      <xdr:col>85</xdr:col>
      <xdr:colOff>177800</xdr:colOff>
      <xdr:row>79</xdr:row>
      <xdr:rowOff>3992</xdr:rowOff>
    </xdr:to>
    <xdr:sp macro="" textlink="">
      <xdr:nvSpPr>
        <xdr:cNvPr id="641" name="楕円 640"/>
        <xdr:cNvSpPr/>
      </xdr:nvSpPr>
      <xdr:spPr>
        <a:xfrm>
          <a:off x="16268700" y="1344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26869</xdr:rowOff>
    </xdr:from>
    <xdr:ext cx="405111" cy="259045"/>
    <xdr:sp macro="" textlink="">
      <xdr:nvSpPr>
        <xdr:cNvPr id="642" name="【消防施設】&#10;有形固定資産減価償却率該当値テキスト"/>
        <xdr:cNvSpPr txBox="1"/>
      </xdr:nvSpPr>
      <xdr:spPr>
        <a:xfrm>
          <a:off x="16357600" y="13399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96701</xdr:rowOff>
    </xdr:from>
    <xdr:to>
      <xdr:col>67</xdr:col>
      <xdr:colOff>101600</xdr:colOff>
      <xdr:row>83</xdr:row>
      <xdr:rowOff>26851</xdr:rowOff>
    </xdr:to>
    <xdr:sp macro="" textlink="">
      <xdr:nvSpPr>
        <xdr:cNvPr id="643" name="楕円 642"/>
        <xdr:cNvSpPr/>
      </xdr:nvSpPr>
      <xdr:spPr>
        <a:xfrm>
          <a:off x="12763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74403</xdr:rowOff>
    </xdr:from>
    <xdr:ext cx="405111" cy="259045"/>
    <xdr:sp macro="" textlink="">
      <xdr:nvSpPr>
        <xdr:cNvPr id="644" name="n_1aveValue【消防施設】&#10;有形固定資産減価償却率"/>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645" name="n_2aveValue【消防施設】&#10;有形固定資産減価償却率"/>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646" name="n_3aveValue【消防施設】&#10;有形固定資産減価償却率"/>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17978</xdr:rowOff>
    </xdr:from>
    <xdr:ext cx="405111" cy="259045"/>
    <xdr:sp macro="" textlink="">
      <xdr:nvSpPr>
        <xdr:cNvPr id="647" name="n_4aveValue【消防施設】&#10;有形固定資産減価償却率"/>
        <xdr:cNvSpPr txBox="1"/>
      </xdr:nvSpPr>
      <xdr:spPr>
        <a:xfrm>
          <a:off x="12611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648" name="n_4mainValue【消防施設】&#10;有形固定資産減価償却率"/>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7" name="正方形/長方形 6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8" name="正方形/長方形 6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9" name="正方形/長方形 6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0" name="正方形/長方形 6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1" name="正方形/長方形 6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2" name="正方形/長方形 6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3" name="正方形/長方形 6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正方形/長方形 6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5" name="テキスト ボックス 6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6" name="直線コネクタ 6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7" name="テキスト ボックス 66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8" name="直線コネクタ 6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9" name="テキスト ボックス 66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0" name="直線コネクタ 6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1" name="テキスト ボックス 6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2" name="直線コネクタ 6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3" name="テキスト ボックス 6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4" name="直線コネクタ 6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5" name="テキスト ボックス 6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6" name="直線コネクタ 6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7" name="テキスト ボックス 6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8" name="直線コネクタ 6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9" name="テキスト ボックス 67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82" name="直線コネクタ 681"/>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8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84" name="直線コネクタ 68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85" name="【庁舎】&#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86" name="直線コネクタ 685"/>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70775</xdr:rowOff>
    </xdr:from>
    <xdr:ext cx="405111" cy="259045"/>
    <xdr:sp macro="" textlink="">
      <xdr:nvSpPr>
        <xdr:cNvPr id="687" name="【庁舎】&#10;有形固定資産減価償却率平均値テキスト"/>
        <xdr:cNvSpPr txBox="1"/>
      </xdr:nvSpPr>
      <xdr:spPr>
        <a:xfrm>
          <a:off x="16357600" y="1790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688" name="フローチャート: 判断 687"/>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89" name="フローチャート: 判断 688"/>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690" name="フローチャート: 判断 689"/>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691" name="フローチャート: 判断 690"/>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92" name="フローチャート: 判断 691"/>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698" name="楕円 697"/>
        <xdr:cNvSpPr/>
      </xdr:nvSpPr>
      <xdr:spPr>
        <a:xfrm>
          <a:off x="16268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128288</xdr:rowOff>
    </xdr:from>
    <xdr:ext cx="405111" cy="259045"/>
    <xdr:sp macro="" textlink="">
      <xdr:nvSpPr>
        <xdr:cNvPr id="699" name="【庁舎】&#10;有形固定資産減価償却率該当値テキスト"/>
        <xdr:cNvSpPr txBox="1"/>
      </xdr:nvSpPr>
      <xdr:spPr>
        <a:xfrm>
          <a:off x="16357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102</xdr:row>
      <xdr:rowOff>149498</xdr:rowOff>
    </xdr:from>
    <xdr:to>
      <xdr:col>67</xdr:col>
      <xdr:colOff>101600</xdr:colOff>
      <xdr:row>103</xdr:row>
      <xdr:rowOff>79648</xdr:rowOff>
    </xdr:to>
    <xdr:sp macro="" textlink="">
      <xdr:nvSpPr>
        <xdr:cNvPr id="700" name="楕円 699"/>
        <xdr:cNvSpPr/>
      </xdr:nvSpPr>
      <xdr:spPr>
        <a:xfrm>
          <a:off x="12763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128832</xdr:rowOff>
    </xdr:from>
    <xdr:ext cx="405111" cy="259045"/>
    <xdr:sp macro="" textlink="">
      <xdr:nvSpPr>
        <xdr:cNvPr id="701" name="n_1aveValue【庁舎】&#10;有形固定資産減価償却率"/>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702" name="n_2aveValue【庁舎】&#10;有形固定資産減価償却率"/>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703" name="n_3aveValue【庁舎】&#10;有形固定資産減価償却率"/>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92001</xdr:rowOff>
    </xdr:from>
    <xdr:ext cx="405111" cy="259045"/>
    <xdr:sp macro="" textlink="">
      <xdr:nvSpPr>
        <xdr:cNvPr id="704" name="n_4aveValue【庁舎】&#10;有形固定資産減価償却率"/>
        <xdr:cNvSpPr txBox="1"/>
      </xdr:nvSpPr>
      <xdr:spPr>
        <a:xfrm>
          <a:off x="12611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96175</xdr:rowOff>
    </xdr:from>
    <xdr:ext cx="405111" cy="259045"/>
    <xdr:sp macro="" textlink="">
      <xdr:nvSpPr>
        <xdr:cNvPr id="705" name="n_4mainValue【庁舎】&#10;有形固定資産減価償却率"/>
        <xdr:cNvSpPr txBox="1"/>
      </xdr:nvSpPr>
      <xdr:spPr>
        <a:xfrm>
          <a:off x="12611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16" name="直線コネクタ 71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17" name="テキスト ボックス 71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18" name="直線コネクタ 71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9" name="テキスト ボックス 71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20" name="直線コネクタ 71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21" name="テキスト ボックス 72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2" name="直線コネクタ 7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3" name="テキスト ボックス 7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24" name="直線コネクタ 72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25" name="テキスト ボックス 72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26" name="直線コネクタ 72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27" name="テキスト ボックス 72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28" name="直線コネクタ 72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29" name="テキスト ボックス 72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733" name="直線コネクタ 732"/>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734" name="【庁舎】&#10;一人当たり面積最小値テキスト"/>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735" name="直線コネクタ 734"/>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736" name="【庁舎】&#10;一人当たり面積最大値テキスト"/>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737" name="直線コネクタ 736"/>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macro="" textlink="">
      <xdr:nvSpPr>
        <xdr:cNvPr id="738" name="【庁舎】&#10;一人当たり面積平均値テキスト"/>
        <xdr:cNvSpPr txBox="1"/>
      </xdr:nvSpPr>
      <xdr:spPr>
        <a:xfrm>
          <a:off x="22199600" y="18279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739" name="フローチャート: 判断 738"/>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740" name="フローチャート: 判断 739"/>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41" name="フローチャート: 判断 740"/>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742" name="フローチャート: 判断 741"/>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743" name="フローチャート: 判断 742"/>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122555</xdr:rowOff>
    </xdr:from>
    <xdr:to>
      <xdr:col>116</xdr:col>
      <xdr:colOff>114300</xdr:colOff>
      <xdr:row>107</xdr:row>
      <xdr:rowOff>52705</xdr:rowOff>
    </xdr:to>
    <xdr:sp macro="" textlink="">
      <xdr:nvSpPr>
        <xdr:cNvPr id="749" name="楕円 748"/>
        <xdr:cNvSpPr/>
      </xdr:nvSpPr>
      <xdr:spPr>
        <a:xfrm>
          <a:off x="22110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145432</xdr:rowOff>
    </xdr:from>
    <xdr:ext cx="469744" cy="259045"/>
    <xdr:sp macro="" textlink="">
      <xdr:nvSpPr>
        <xdr:cNvPr id="750" name="【庁舎】&#10;一人当たり面積該当値テキスト"/>
        <xdr:cNvSpPr txBox="1"/>
      </xdr:nvSpPr>
      <xdr:spPr>
        <a:xfrm>
          <a:off x="22199600" y="1814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135889</xdr:rowOff>
    </xdr:from>
    <xdr:to>
      <xdr:col>98</xdr:col>
      <xdr:colOff>38100</xdr:colOff>
      <xdr:row>107</xdr:row>
      <xdr:rowOff>66039</xdr:rowOff>
    </xdr:to>
    <xdr:sp macro="" textlink="">
      <xdr:nvSpPr>
        <xdr:cNvPr id="751" name="楕円 750"/>
        <xdr:cNvSpPr/>
      </xdr:nvSpPr>
      <xdr:spPr>
        <a:xfrm>
          <a:off x="18605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102570</xdr:rowOff>
    </xdr:from>
    <xdr:ext cx="469744" cy="259045"/>
    <xdr:sp macro="" textlink="">
      <xdr:nvSpPr>
        <xdr:cNvPr id="752" name="n_1aveValue【庁舎】&#10;一人当たり面積"/>
        <xdr:cNvSpPr txBox="1"/>
      </xdr:nvSpPr>
      <xdr:spPr>
        <a:xfrm>
          <a:off x="21075727" y="1810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103522</xdr:rowOff>
    </xdr:from>
    <xdr:ext cx="469744" cy="259045"/>
    <xdr:sp macro="" textlink="">
      <xdr:nvSpPr>
        <xdr:cNvPr id="753" name="n_2aveValue【庁舎】&#10;一人当たり面積"/>
        <xdr:cNvSpPr txBox="1"/>
      </xdr:nvSpPr>
      <xdr:spPr>
        <a:xfrm>
          <a:off x="20199427" y="181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754" name="n_3aveValue【庁舎】&#10;一人当たり面積"/>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84790</xdr:rowOff>
    </xdr:from>
    <xdr:ext cx="469744" cy="259045"/>
    <xdr:sp macro="" textlink="">
      <xdr:nvSpPr>
        <xdr:cNvPr id="755" name="n_4aveValue【庁舎】&#10;一人当たり面積"/>
        <xdr:cNvSpPr txBox="1"/>
      </xdr:nvSpPr>
      <xdr:spPr>
        <a:xfrm>
          <a:off x="18421427" y="1842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82566</xdr:rowOff>
    </xdr:from>
    <xdr:ext cx="469744" cy="259045"/>
    <xdr:sp macro="" textlink="">
      <xdr:nvSpPr>
        <xdr:cNvPr id="756" name="n_4mainValue【庁舎】&#10;一人当たり面積"/>
        <xdr:cNvSpPr txBox="1"/>
      </xdr:nvSpPr>
      <xdr:spPr>
        <a:xfrm>
          <a:off x="184214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体育館・プール・市民会館・保健センターにおいて、類似団体平均よりも減価償却率が高くなっている。ほかの施設等については類似団体平均よりも低い減価償却率となっているが、今後施設の老朽化等により修繕等も増えてくることが想定される。今後も引き続き公共施設等総合管理計画や個別施設に基づき適切な維持管理及び最適化を図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2&#22238;&#30446;&#22238;&#31572;/&#12304;&#36001;&#25919;&#29366;&#27841;&#36039;&#26009;&#38598;&#12305;_105228_&#26126;&#21644;&#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6.3</v>
          </cell>
          <cell r="CV51">
            <v>57.9</v>
          </cell>
        </row>
        <row r="53">
          <cell r="BP53">
            <v>63.3</v>
          </cell>
          <cell r="CV53">
            <v>70.2</v>
          </cell>
        </row>
        <row r="55">
          <cell r="AN55" t="str">
            <v>類似団体内平均値</v>
          </cell>
          <cell r="BP55">
            <v>38.5</v>
          </cell>
          <cell r="CV55">
            <v>23.5</v>
          </cell>
        </row>
        <row r="57">
          <cell r="BP57">
            <v>57.6</v>
          </cell>
          <cell r="CV57">
            <v>61.8</v>
          </cell>
        </row>
        <row r="72">
          <cell r="BP72" t="str">
            <v>H28</v>
          </cell>
          <cell r="BX72" t="str">
            <v>H29</v>
          </cell>
          <cell r="CF72" t="str">
            <v>H30</v>
          </cell>
          <cell r="CN72" t="str">
            <v>R01</v>
          </cell>
          <cell r="CV72" t="str">
            <v>R02</v>
          </cell>
        </row>
        <row r="73">
          <cell r="AN73" t="str">
            <v>当該団体値</v>
          </cell>
          <cell r="BP73">
            <v>6.3</v>
          </cell>
          <cell r="BX73">
            <v>31.4</v>
          </cell>
          <cell r="CF73">
            <v>26.1</v>
          </cell>
          <cell r="CN73">
            <v>0.7</v>
          </cell>
          <cell r="CV73">
            <v>57.9</v>
          </cell>
        </row>
        <row r="75">
          <cell r="BP75">
            <v>9.1999999999999993</v>
          </cell>
          <cell r="BX75">
            <v>7.8</v>
          </cell>
          <cell r="CF75">
            <v>6.6</v>
          </cell>
          <cell r="CN75">
            <v>6.7</v>
          </cell>
          <cell r="CV75">
            <v>7.6</v>
          </cell>
        </row>
        <row r="77">
          <cell r="AN77" t="str">
            <v>類似団体内平均値</v>
          </cell>
          <cell r="BP77">
            <v>38.5</v>
          </cell>
          <cell r="BX77">
            <v>32.799999999999997</v>
          </cell>
          <cell r="CF77">
            <v>20.9</v>
          </cell>
          <cell r="CN77">
            <v>21</v>
          </cell>
          <cell r="CV77">
            <v>23.5</v>
          </cell>
        </row>
        <row r="79">
          <cell r="BP79">
            <v>9.1999999999999993</v>
          </cell>
          <cell r="BX79">
            <v>9.1</v>
          </cell>
          <cell r="CF79">
            <v>9.1</v>
          </cell>
          <cell r="CN79">
            <v>9.1999999999999993</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7350660</v>
      </c>
      <c r="BO4" s="426"/>
      <c r="BP4" s="426"/>
      <c r="BQ4" s="426"/>
      <c r="BR4" s="426"/>
      <c r="BS4" s="426"/>
      <c r="BT4" s="426"/>
      <c r="BU4" s="427"/>
      <c r="BV4" s="425">
        <v>5980333</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3</v>
      </c>
      <c r="CU4" s="610"/>
      <c r="CV4" s="610"/>
      <c r="CW4" s="610"/>
      <c r="CX4" s="610"/>
      <c r="CY4" s="610"/>
      <c r="CZ4" s="610"/>
      <c r="DA4" s="611"/>
      <c r="DB4" s="609">
        <v>9.3000000000000007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7186196</v>
      </c>
      <c r="BO5" s="431"/>
      <c r="BP5" s="431"/>
      <c r="BQ5" s="431"/>
      <c r="BR5" s="431"/>
      <c r="BS5" s="431"/>
      <c r="BT5" s="431"/>
      <c r="BU5" s="432"/>
      <c r="BV5" s="430">
        <v>5532605</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99.5</v>
      </c>
      <c r="CU5" s="401"/>
      <c r="CV5" s="401"/>
      <c r="CW5" s="401"/>
      <c r="CX5" s="401"/>
      <c r="CY5" s="401"/>
      <c r="CZ5" s="401"/>
      <c r="DA5" s="402"/>
      <c r="DB5" s="400">
        <v>85</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164464</v>
      </c>
      <c r="BO6" s="431"/>
      <c r="BP6" s="431"/>
      <c r="BQ6" s="431"/>
      <c r="BR6" s="431"/>
      <c r="BS6" s="431"/>
      <c r="BT6" s="431"/>
      <c r="BU6" s="432"/>
      <c r="BV6" s="430">
        <v>447728</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102.5</v>
      </c>
      <c r="CU6" s="584"/>
      <c r="CV6" s="584"/>
      <c r="CW6" s="584"/>
      <c r="CX6" s="584"/>
      <c r="CY6" s="584"/>
      <c r="CZ6" s="584"/>
      <c r="DA6" s="585"/>
      <c r="DB6" s="583">
        <v>88.6</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56751</v>
      </c>
      <c r="BO7" s="431"/>
      <c r="BP7" s="431"/>
      <c r="BQ7" s="431"/>
      <c r="BR7" s="431"/>
      <c r="BS7" s="431"/>
      <c r="BT7" s="431"/>
      <c r="BU7" s="432"/>
      <c r="BV7" s="430">
        <v>144744</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3593779</v>
      </c>
      <c r="CU7" s="431"/>
      <c r="CV7" s="431"/>
      <c r="CW7" s="431"/>
      <c r="CX7" s="431"/>
      <c r="CY7" s="431"/>
      <c r="CZ7" s="431"/>
      <c r="DA7" s="432"/>
      <c r="DB7" s="430">
        <v>3262809</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107713</v>
      </c>
      <c r="BO8" s="431"/>
      <c r="BP8" s="431"/>
      <c r="BQ8" s="431"/>
      <c r="BR8" s="431"/>
      <c r="BS8" s="431"/>
      <c r="BT8" s="431"/>
      <c r="BU8" s="432"/>
      <c r="BV8" s="430">
        <v>302984</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0.83</v>
      </c>
      <c r="CU8" s="544"/>
      <c r="CV8" s="544"/>
      <c r="CW8" s="544"/>
      <c r="CX8" s="544"/>
      <c r="CY8" s="544"/>
      <c r="CZ8" s="544"/>
      <c r="DA8" s="545"/>
      <c r="DB8" s="543">
        <v>0.78</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10882</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110</v>
      </c>
      <c r="AV9" s="488"/>
      <c r="AW9" s="488"/>
      <c r="AX9" s="488"/>
      <c r="AY9" s="410" t="s">
        <v>117</v>
      </c>
      <c r="AZ9" s="411"/>
      <c r="BA9" s="411"/>
      <c r="BB9" s="411"/>
      <c r="BC9" s="411"/>
      <c r="BD9" s="411"/>
      <c r="BE9" s="411"/>
      <c r="BF9" s="411"/>
      <c r="BG9" s="411"/>
      <c r="BH9" s="411"/>
      <c r="BI9" s="411"/>
      <c r="BJ9" s="411"/>
      <c r="BK9" s="411"/>
      <c r="BL9" s="411"/>
      <c r="BM9" s="412"/>
      <c r="BN9" s="430">
        <v>-195271</v>
      </c>
      <c r="BO9" s="431"/>
      <c r="BP9" s="431"/>
      <c r="BQ9" s="431"/>
      <c r="BR9" s="431"/>
      <c r="BS9" s="431"/>
      <c r="BT9" s="431"/>
      <c r="BU9" s="432"/>
      <c r="BV9" s="430">
        <v>-8363</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9.1</v>
      </c>
      <c r="CU9" s="401"/>
      <c r="CV9" s="401"/>
      <c r="CW9" s="401"/>
      <c r="CX9" s="401"/>
      <c r="CY9" s="401"/>
      <c r="CZ9" s="401"/>
      <c r="DA9" s="402"/>
      <c r="DB9" s="400">
        <v>7.9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11044</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13711</v>
      </c>
      <c r="BO10" s="431"/>
      <c r="BP10" s="431"/>
      <c r="BQ10" s="431"/>
      <c r="BR10" s="431"/>
      <c r="BS10" s="431"/>
      <c r="BT10" s="431"/>
      <c r="BU10" s="432"/>
      <c r="BV10" s="430">
        <v>559319</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110</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11088</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102</v>
      </c>
      <c r="AV12" s="488"/>
      <c r="AW12" s="488"/>
      <c r="AX12" s="488"/>
      <c r="AY12" s="410" t="s">
        <v>135</v>
      </c>
      <c r="AZ12" s="411"/>
      <c r="BA12" s="411"/>
      <c r="BB12" s="411"/>
      <c r="BC12" s="411"/>
      <c r="BD12" s="411"/>
      <c r="BE12" s="411"/>
      <c r="BF12" s="411"/>
      <c r="BG12" s="411"/>
      <c r="BH12" s="411"/>
      <c r="BI12" s="411"/>
      <c r="BJ12" s="411"/>
      <c r="BK12" s="411"/>
      <c r="BL12" s="411"/>
      <c r="BM12" s="412"/>
      <c r="BN12" s="430">
        <v>500000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10802</v>
      </c>
      <c r="S13" s="534"/>
      <c r="T13" s="534"/>
      <c r="U13" s="534"/>
      <c r="V13" s="535"/>
      <c r="W13" s="521" t="s">
        <v>139</v>
      </c>
      <c r="X13" s="443"/>
      <c r="Y13" s="443"/>
      <c r="Z13" s="443"/>
      <c r="AA13" s="443"/>
      <c r="AB13" s="444"/>
      <c r="AC13" s="406">
        <v>392</v>
      </c>
      <c r="AD13" s="407"/>
      <c r="AE13" s="407"/>
      <c r="AF13" s="407"/>
      <c r="AG13" s="408"/>
      <c r="AH13" s="406">
        <v>431</v>
      </c>
      <c r="AI13" s="407"/>
      <c r="AJ13" s="407"/>
      <c r="AK13" s="407"/>
      <c r="AL13" s="409"/>
      <c r="AM13" s="499" t="s">
        <v>140</v>
      </c>
      <c r="AN13" s="404"/>
      <c r="AO13" s="404"/>
      <c r="AP13" s="404"/>
      <c r="AQ13" s="404"/>
      <c r="AR13" s="404"/>
      <c r="AS13" s="404"/>
      <c r="AT13" s="405"/>
      <c r="AU13" s="487" t="s">
        <v>102</v>
      </c>
      <c r="AV13" s="488"/>
      <c r="AW13" s="488"/>
      <c r="AX13" s="488"/>
      <c r="AY13" s="410" t="s">
        <v>141</v>
      </c>
      <c r="AZ13" s="411"/>
      <c r="BA13" s="411"/>
      <c r="BB13" s="411"/>
      <c r="BC13" s="411"/>
      <c r="BD13" s="411"/>
      <c r="BE13" s="411"/>
      <c r="BF13" s="411"/>
      <c r="BG13" s="411"/>
      <c r="BH13" s="411"/>
      <c r="BI13" s="411"/>
      <c r="BJ13" s="411"/>
      <c r="BK13" s="411"/>
      <c r="BL13" s="411"/>
      <c r="BM13" s="412"/>
      <c r="BN13" s="430">
        <v>-681560</v>
      </c>
      <c r="BO13" s="431"/>
      <c r="BP13" s="431"/>
      <c r="BQ13" s="431"/>
      <c r="BR13" s="431"/>
      <c r="BS13" s="431"/>
      <c r="BT13" s="431"/>
      <c r="BU13" s="432"/>
      <c r="BV13" s="430">
        <v>550956</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7.6</v>
      </c>
      <c r="CU13" s="401"/>
      <c r="CV13" s="401"/>
      <c r="CW13" s="401"/>
      <c r="CX13" s="401"/>
      <c r="CY13" s="401"/>
      <c r="CZ13" s="401"/>
      <c r="DA13" s="402"/>
      <c r="DB13" s="400">
        <v>6.7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11269</v>
      </c>
      <c r="S14" s="534"/>
      <c r="T14" s="534"/>
      <c r="U14" s="534"/>
      <c r="V14" s="535"/>
      <c r="W14" s="536"/>
      <c r="X14" s="446"/>
      <c r="Y14" s="446"/>
      <c r="Z14" s="446"/>
      <c r="AA14" s="446"/>
      <c r="AB14" s="447"/>
      <c r="AC14" s="526">
        <v>7.1</v>
      </c>
      <c r="AD14" s="527"/>
      <c r="AE14" s="527"/>
      <c r="AF14" s="527"/>
      <c r="AG14" s="528"/>
      <c r="AH14" s="526">
        <v>7.6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57.9</v>
      </c>
      <c r="CU14" s="538"/>
      <c r="CV14" s="538"/>
      <c r="CW14" s="538"/>
      <c r="CX14" s="538"/>
      <c r="CY14" s="538"/>
      <c r="CZ14" s="538"/>
      <c r="DA14" s="539"/>
      <c r="DB14" s="537">
        <v>0.7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138</v>
      </c>
      <c r="N15" s="531"/>
      <c r="O15" s="531"/>
      <c r="P15" s="531"/>
      <c r="Q15" s="532"/>
      <c r="R15" s="533">
        <v>10984</v>
      </c>
      <c r="S15" s="534"/>
      <c r="T15" s="534"/>
      <c r="U15" s="534"/>
      <c r="V15" s="535"/>
      <c r="W15" s="521" t="s">
        <v>145</v>
      </c>
      <c r="X15" s="443"/>
      <c r="Y15" s="443"/>
      <c r="Z15" s="443"/>
      <c r="AA15" s="443"/>
      <c r="AB15" s="444"/>
      <c r="AC15" s="406">
        <v>2109</v>
      </c>
      <c r="AD15" s="407"/>
      <c r="AE15" s="407"/>
      <c r="AF15" s="407"/>
      <c r="AG15" s="408"/>
      <c r="AH15" s="406">
        <v>2046</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2488255</v>
      </c>
      <c r="BO15" s="426"/>
      <c r="BP15" s="426"/>
      <c r="BQ15" s="426"/>
      <c r="BR15" s="426"/>
      <c r="BS15" s="426"/>
      <c r="BT15" s="426"/>
      <c r="BU15" s="427"/>
      <c r="BV15" s="425">
        <v>2020553</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38</v>
      </c>
      <c r="AD16" s="527"/>
      <c r="AE16" s="527"/>
      <c r="AF16" s="527"/>
      <c r="AG16" s="528"/>
      <c r="AH16" s="526">
        <v>36.299999999999997</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2772294</v>
      </c>
      <c r="BO16" s="431"/>
      <c r="BP16" s="431"/>
      <c r="BQ16" s="431"/>
      <c r="BR16" s="431"/>
      <c r="BS16" s="431"/>
      <c r="BT16" s="431"/>
      <c r="BU16" s="432"/>
      <c r="BV16" s="430">
        <v>2523154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3052</v>
      </c>
      <c r="AD17" s="407"/>
      <c r="AE17" s="407"/>
      <c r="AF17" s="407"/>
      <c r="AG17" s="408"/>
      <c r="AH17" s="406">
        <v>3165</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3210094</v>
      </c>
      <c r="BO17" s="431"/>
      <c r="BP17" s="431"/>
      <c r="BQ17" s="431"/>
      <c r="BR17" s="431"/>
      <c r="BS17" s="431"/>
      <c r="BT17" s="431"/>
      <c r="BU17" s="432"/>
      <c r="BV17" s="430">
        <v>2601350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19.64</v>
      </c>
      <c r="M18" s="495"/>
      <c r="N18" s="495"/>
      <c r="O18" s="495"/>
      <c r="P18" s="495"/>
      <c r="Q18" s="495"/>
      <c r="R18" s="496"/>
      <c r="S18" s="496"/>
      <c r="T18" s="496"/>
      <c r="U18" s="496"/>
      <c r="V18" s="497"/>
      <c r="W18" s="511"/>
      <c r="X18" s="512"/>
      <c r="Y18" s="512"/>
      <c r="Z18" s="512"/>
      <c r="AA18" s="512"/>
      <c r="AB18" s="522"/>
      <c r="AC18" s="394">
        <v>55</v>
      </c>
      <c r="AD18" s="395"/>
      <c r="AE18" s="395"/>
      <c r="AF18" s="395"/>
      <c r="AG18" s="498"/>
      <c r="AH18" s="394">
        <v>56.1</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3375415</v>
      </c>
      <c r="BO18" s="431"/>
      <c r="BP18" s="431"/>
      <c r="BQ18" s="431"/>
      <c r="BR18" s="431"/>
      <c r="BS18" s="431"/>
      <c r="BT18" s="431"/>
      <c r="BU18" s="432"/>
      <c r="BV18" s="430">
        <v>3360207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554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4496587</v>
      </c>
      <c r="BO19" s="431"/>
      <c r="BP19" s="431"/>
      <c r="BQ19" s="431"/>
      <c r="BR19" s="431"/>
      <c r="BS19" s="431"/>
      <c r="BT19" s="431"/>
      <c r="BU19" s="432"/>
      <c r="BV19" s="430">
        <v>4857347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4089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4129346</v>
      </c>
      <c r="BO23" s="431"/>
      <c r="BP23" s="431"/>
      <c r="BQ23" s="431"/>
      <c r="BR23" s="431"/>
      <c r="BS23" s="431"/>
      <c r="BT23" s="431"/>
      <c r="BU23" s="432"/>
      <c r="BV23" s="430">
        <v>4082527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7850</v>
      </c>
      <c r="R24" s="407"/>
      <c r="S24" s="407"/>
      <c r="T24" s="407"/>
      <c r="U24" s="407"/>
      <c r="V24" s="408"/>
      <c r="W24" s="472"/>
      <c r="X24" s="463"/>
      <c r="Y24" s="464"/>
      <c r="Z24" s="403" t="s">
        <v>169</v>
      </c>
      <c r="AA24" s="404"/>
      <c r="AB24" s="404"/>
      <c r="AC24" s="404"/>
      <c r="AD24" s="404"/>
      <c r="AE24" s="404"/>
      <c r="AF24" s="404"/>
      <c r="AG24" s="405"/>
      <c r="AH24" s="406">
        <v>101</v>
      </c>
      <c r="AI24" s="407"/>
      <c r="AJ24" s="407"/>
      <c r="AK24" s="407"/>
      <c r="AL24" s="408"/>
      <c r="AM24" s="406">
        <v>303707</v>
      </c>
      <c r="AN24" s="407"/>
      <c r="AO24" s="407"/>
      <c r="AP24" s="407"/>
      <c r="AQ24" s="407"/>
      <c r="AR24" s="408"/>
      <c r="AS24" s="406">
        <v>3007</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3805692</v>
      </c>
      <c r="BO24" s="431"/>
      <c r="BP24" s="431"/>
      <c r="BQ24" s="431"/>
      <c r="BR24" s="431"/>
      <c r="BS24" s="431"/>
      <c r="BT24" s="431"/>
      <c r="BU24" s="432"/>
      <c r="BV24" s="430">
        <v>3704024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6360</v>
      </c>
      <c r="R25" s="407"/>
      <c r="S25" s="407"/>
      <c r="T25" s="407"/>
      <c r="U25" s="407"/>
      <c r="V25" s="408"/>
      <c r="W25" s="472"/>
      <c r="X25" s="463"/>
      <c r="Y25" s="464"/>
      <c r="Z25" s="403" t="s">
        <v>172</v>
      </c>
      <c r="AA25" s="404"/>
      <c r="AB25" s="404"/>
      <c r="AC25" s="404"/>
      <c r="AD25" s="404"/>
      <c r="AE25" s="404"/>
      <c r="AF25" s="404"/>
      <c r="AG25" s="405"/>
      <c r="AH25" s="406" t="s">
        <v>129</v>
      </c>
      <c r="AI25" s="407"/>
      <c r="AJ25" s="407"/>
      <c r="AK25" s="407"/>
      <c r="AL25" s="408"/>
      <c r="AM25" s="406" t="s">
        <v>129</v>
      </c>
      <c r="AN25" s="407"/>
      <c r="AO25" s="407"/>
      <c r="AP25" s="407"/>
      <c r="AQ25" s="407"/>
      <c r="AR25" s="408"/>
      <c r="AS25" s="406" t="s">
        <v>129</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4166894</v>
      </c>
      <c r="BO25" s="426"/>
      <c r="BP25" s="426"/>
      <c r="BQ25" s="426"/>
      <c r="BR25" s="426"/>
      <c r="BS25" s="426"/>
      <c r="BT25" s="426"/>
      <c r="BU25" s="427"/>
      <c r="BV25" s="425">
        <v>3304946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5910</v>
      </c>
      <c r="R26" s="407"/>
      <c r="S26" s="407"/>
      <c r="T26" s="407"/>
      <c r="U26" s="407"/>
      <c r="V26" s="408"/>
      <c r="W26" s="472"/>
      <c r="X26" s="463"/>
      <c r="Y26" s="464"/>
      <c r="Z26" s="403" t="s">
        <v>175</v>
      </c>
      <c r="AA26" s="485"/>
      <c r="AB26" s="485"/>
      <c r="AC26" s="485"/>
      <c r="AD26" s="485"/>
      <c r="AE26" s="485"/>
      <c r="AF26" s="485"/>
      <c r="AG26" s="486"/>
      <c r="AH26" s="406" t="s">
        <v>129</v>
      </c>
      <c r="AI26" s="407"/>
      <c r="AJ26" s="407"/>
      <c r="AK26" s="407"/>
      <c r="AL26" s="408"/>
      <c r="AM26" s="406" t="s">
        <v>137</v>
      </c>
      <c r="AN26" s="407"/>
      <c r="AO26" s="407"/>
      <c r="AP26" s="407"/>
      <c r="AQ26" s="407"/>
      <c r="AR26" s="408"/>
      <c r="AS26" s="406" t="s">
        <v>129</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129</v>
      </c>
      <c r="BO26" s="431"/>
      <c r="BP26" s="431"/>
      <c r="BQ26" s="431"/>
      <c r="BR26" s="431"/>
      <c r="BS26" s="431"/>
      <c r="BT26" s="431"/>
      <c r="BU26" s="432"/>
      <c r="BV26" s="430" t="s">
        <v>177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3180</v>
      </c>
      <c r="R27" s="407"/>
      <c r="S27" s="407"/>
      <c r="T27" s="407"/>
      <c r="U27" s="407"/>
      <c r="V27" s="408"/>
      <c r="W27" s="472"/>
      <c r="X27" s="463"/>
      <c r="Y27" s="464"/>
      <c r="Z27" s="403" t="s">
        <v>179</v>
      </c>
      <c r="AA27" s="404"/>
      <c r="AB27" s="404"/>
      <c r="AC27" s="404"/>
      <c r="AD27" s="404"/>
      <c r="AE27" s="404"/>
      <c r="AF27" s="404"/>
      <c r="AG27" s="405"/>
      <c r="AH27" s="406">
        <v>18</v>
      </c>
      <c r="AI27" s="407"/>
      <c r="AJ27" s="407"/>
      <c r="AK27" s="407"/>
      <c r="AL27" s="408"/>
      <c r="AM27" s="406">
        <v>47200</v>
      </c>
      <c r="AN27" s="407"/>
      <c r="AO27" s="407"/>
      <c r="AP27" s="407"/>
      <c r="AQ27" s="407"/>
      <c r="AR27" s="408"/>
      <c r="AS27" s="406">
        <v>2622</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217467</v>
      </c>
      <c r="BO27" s="434"/>
      <c r="BP27" s="434"/>
      <c r="BQ27" s="434"/>
      <c r="BR27" s="434"/>
      <c r="BS27" s="434"/>
      <c r="BT27" s="434"/>
      <c r="BU27" s="435"/>
      <c r="BV27" s="433">
        <v>217452</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2430</v>
      </c>
      <c r="R28" s="407"/>
      <c r="S28" s="407"/>
      <c r="T28" s="407"/>
      <c r="U28" s="407"/>
      <c r="V28" s="408"/>
      <c r="W28" s="472"/>
      <c r="X28" s="463"/>
      <c r="Y28" s="464"/>
      <c r="Z28" s="403" t="s">
        <v>182</v>
      </c>
      <c r="AA28" s="404"/>
      <c r="AB28" s="404"/>
      <c r="AC28" s="404"/>
      <c r="AD28" s="404"/>
      <c r="AE28" s="404"/>
      <c r="AF28" s="404"/>
      <c r="AG28" s="405"/>
      <c r="AH28" s="406" t="s">
        <v>129</v>
      </c>
      <c r="AI28" s="407"/>
      <c r="AJ28" s="407"/>
      <c r="AK28" s="407"/>
      <c r="AL28" s="408"/>
      <c r="AM28" s="406" t="s">
        <v>129</v>
      </c>
      <c r="AN28" s="407"/>
      <c r="AO28" s="407"/>
      <c r="AP28" s="407"/>
      <c r="AQ28" s="407"/>
      <c r="AR28" s="408"/>
      <c r="AS28" s="406" t="s">
        <v>129</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1591229</v>
      </c>
      <c r="BO28" s="426"/>
      <c r="BP28" s="426"/>
      <c r="BQ28" s="426"/>
      <c r="BR28" s="426"/>
      <c r="BS28" s="426"/>
      <c r="BT28" s="426"/>
      <c r="BU28" s="427"/>
      <c r="BV28" s="425">
        <v>2077518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10</v>
      </c>
      <c r="M29" s="407"/>
      <c r="N29" s="407"/>
      <c r="O29" s="407"/>
      <c r="P29" s="408"/>
      <c r="Q29" s="406">
        <v>2200</v>
      </c>
      <c r="R29" s="407"/>
      <c r="S29" s="407"/>
      <c r="T29" s="407"/>
      <c r="U29" s="407"/>
      <c r="V29" s="408"/>
      <c r="W29" s="473"/>
      <c r="X29" s="474"/>
      <c r="Y29" s="475"/>
      <c r="Z29" s="403" t="s">
        <v>185</v>
      </c>
      <c r="AA29" s="404"/>
      <c r="AB29" s="404"/>
      <c r="AC29" s="404"/>
      <c r="AD29" s="404"/>
      <c r="AE29" s="404"/>
      <c r="AF29" s="404"/>
      <c r="AG29" s="405"/>
      <c r="AH29" s="406">
        <v>119</v>
      </c>
      <c r="AI29" s="407"/>
      <c r="AJ29" s="407"/>
      <c r="AK29" s="407"/>
      <c r="AL29" s="408"/>
      <c r="AM29" s="406">
        <v>350907</v>
      </c>
      <c r="AN29" s="407"/>
      <c r="AO29" s="407"/>
      <c r="AP29" s="407"/>
      <c r="AQ29" s="407"/>
      <c r="AR29" s="408"/>
      <c r="AS29" s="406">
        <v>2949</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8594</v>
      </c>
      <c r="BO29" s="431"/>
      <c r="BP29" s="431"/>
      <c r="BQ29" s="431"/>
      <c r="BR29" s="431"/>
      <c r="BS29" s="431"/>
      <c r="BT29" s="431"/>
      <c r="BU29" s="432"/>
      <c r="BV29" s="430">
        <v>8591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98.4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486169</v>
      </c>
      <c r="BO30" s="434"/>
      <c r="BP30" s="434"/>
      <c r="BQ30" s="434"/>
      <c r="BR30" s="434"/>
      <c r="BS30" s="434"/>
      <c r="BT30" s="434"/>
      <c r="BU30" s="435"/>
      <c r="BV30" s="433">
        <v>486076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196</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200</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5</v>
      </c>
      <c r="BF34" s="389"/>
      <c r="BG34" s="388" t="str">
        <f>IF('各会計、関係団体の財政状況及び健全化判断比率'!B31="","",'各会計、関係団体の財政状況及び健全化判断比率'!B31)</f>
        <v>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6</v>
      </c>
      <c r="BX34" s="389"/>
      <c r="BY34" s="388" t="str">
        <f>IF('各会計、関係団体の財政状況及び健全化判断比率'!B68="","",'各会計、関係団体の財政状況及び健全化判断比率'!B68)</f>
        <v>館林地区消防組合</v>
      </c>
      <c r="BZ34" s="388"/>
      <c r="CA34" s="388"/>
      <c r="CB34" s="388"/>
      <c r="CC34" s="388"/>
      <c r="CD34" s="388"/>
      <c r="CE34" s="388"/>
      <c r="CF34" s="388"/>
      <c r="CG34" s="388"/>
      <c r="CH34" s="388"/>
      <c r="CI34" s="388"/>
      <c r="CJ34" s="388"/>
      <c r="CK34" s="388"/>
      <c r="CL34" s="388"/>
      <c r="CM34" s="388"/>
      <c r="CN34" s="214"/>
      <c r="CO34" s="389">
        <f>IF(CQ34="","",MAX(C34:D43,U34:V43,AM34:AN43,BE34:BF43,BW34:BX43)+1)</f>
        <v>15</v>
      </c>
      <c r="CP34" s="389"/>
      <c r="CQ34" s="388" t="str">
        <f>IF('各会計、関係団体の財政状況及び健全化判断比率'!BS7="","",'各会計、関係団体の財政状況及び健全化判断比率'!BS7)</f>
        <v>明和町土地開発公社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〇</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7</v>
      </c>
      <c r="BX35" s="389"/>
      <c r="BY35" s="388" t="str">
        <f>IF('各会計、関係団体の財政状況及び健全化判断比率'!B69="","",'各会計、関係団体の財政状況及び健全化判断比率'!B69)</f>
        <v>邑楽館林医療事務組合（一般会計）</v>
      </c>
      <c r="BZ35" s="388"/>
      <c r="CA35" s="388"/>
      <c r="CB35" s="388"/>
      <c r="CC35" s="388"/>
      <c r="CD35" s="388"/>
      <c r="CE35" s="388"/>
      <c r="CF35" s="388"/>
      <c r="CG35" s="388"/>
      <c r="CH35" s="388"/>
      <c r="CI35" s="388"/>
      <c r="CJ35" s="388"/>
      <c r="CK35" s="388"/>
      <c r="CL35" s="388"/>
      <c r="CM35" s="388"/>
      <c r="CN35" s="214"/>
      <c r="CO35" s="389">
        <f t="shared" ref="CO35:CO43" si="3">IF(CQ35="","",CO34+1)</f>
        <v>16</v>
      </c>
      <c r="CP35" s="389"/>
      <c r="CQ35" s="388" t="str">
        <f>IF('各会計、関係団体の財政状況及び健全化判断比率'!BS8="","",'各会計、関係団体の財政状況及び健全化判断比率'!BS8)</f>
        <v>邑楽館林まちづくり</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8</v>
      </c>
      <c r="BX36" s="389"/>
      <c r="BY36" s="388" t="str">
        <f>IF('各会計、関係団体の財政状況及び健全化判断比率'!B70="","",'各会計、関係団体の財政状況及び健全化判断比率'!B70)</f>
        <v>邑楽館林医療事務組合（病院事業会計）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9</v>
      </c>
      <c r="BX37" s="389"/>
      <c r="BY37" s="388" t="str">
        <f>IF('各会計、関係団体の財政状況及び健全化判断比率'!B71="","",'各会計、関係団体の財政状況及び健全化判断比率'!B71)</f>
        <v>館林衛生施設組合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10</v>
      </c>
      <c r="BX38" s="389"/>
      <c r="BY38" s="388" t="str">
        <f>IF('各会計、関係団体の財政状況及び健全化判断比率'!B72="","",'各会計、関係団体の財政状況及び健全化判断比率'!B72)</f>
        <v>群馬県市町村会館管理組合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11</v>
      </c>
      <c r="BX39" s="389"/>
      <c r="BY39" s="388" t="str">
        <f>IF('各会計、関係団体の財政状況及び健全化判断比率'!B73="","",'各会計、関係団体の財政状況及び健全化判断比率'!B73)</f>
        <v>群馬県市町村総合事務組合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12</v>
      </c>
      <c r="BX40" s="389"/>
      <c r="BY40" s="388" t="str">
        <f>IF('各会計、関係団体の財政状況及び健全化判断比率'!B74="","",'各会計、関係団体の財政状況及び健全化判断比率'!B74)</f>
        <v>群馬県後期高齢者医療広域連合（一般会計）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13</v>
      </c>
      <c r="BX41" s="389"/>
      <c r="BY41" s="388" t="str">
        <f>IF('各会計、関係団体の財政状況及び健全化判断比率'!B75="","",'各会計、関係団体の財政状況及び健全化判断比率'!B75)</f>
        <v>群馬県後期高齢者医療広域連合（事業会計）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14</v>
      </c>
      <c r="BX42" s="389"/>
      <c r="BY42" s="388" t="str">
        <f>IF('各会計、関係団体の財政状況及び健全化判断比率'!B76="","",'各会計、関係団体の財政状況及び健全化判断比率'!B76)</f>
        <v>群馬東部水道企業団</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dXN1be+K1xE4CzFPMQx0AVSImtSzo34L5bK4AErd6Dyws6sjf4DEWre1sr0mWL9c6IoHM3jMz4dC+dIHK+58EA==" saltValue="dvwR/8MG5SMtMMv8MsHn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224</v>
      </c>
      <c r="C5" s="711"/>
      <c r="D5" s="711"/>
      <c r="E5" s="711"/>
      <c r="F5" s="711"/>
      <c r="G5" s="711"/>
      <c r="H5" s="711"/>
      <c r="I5" s="711"/>
      <c r="J5" s="711"/>
      <c r="K5" s="711"/>
      <c r="L5" s="711"/>
      <c r="M5" s="711"/>
      <c r="N5" s="711"/>
      <c r="O5" s="711"/>
      <c r="P5" s="711"/>
      <c r="Q5" s="712"/>
      <c r="R5" s="697">
        <v>2614018</v>
      </c>
      <c r="S5" s="698"/>
      <c r="T5" s="698"/>
      <c r="U5" s="698"/>
      <c r="V5" s="698"/>
      <c r="W5" s="698"/>
      <c r="X5" s="698"/>
      <c r="Y5" s="741"/>
      <c r="Z5" s="759">
        <v>35.6</v>
      </c>
      <c r="AA5" s="759"/>
      <c r="AB5" s="759"/>
      <c r="AC5" s="759"/>
      <c r="AD5" s="760">
        <v>2614018</v>
      </c>
      <c r="AE5" s="760"/>
      <c r="AF5" s="760"/>
      <c r="AG5" s="760"/>
      <c r="AH5" s="760"/>
      <c r="AI5" s="760"/>
      <c r="AJ5" s="760"/>
      <c r="AK5" s="760"/>
      <c r="AL5" s="742">
        <v>79.400000000000006</v>
      </c>
      <c r="AM5" s="715"/>
      <c r="AN5" s="715"/>
      <c r="AO5" s="743"/>
      <c r="AP5" s="710" t="s">
        <v>225</v>
      </c>
      <c r="AQ5" s="711"/>
      <c r="AR5" s="711"/>
      <c r="AS5" s="711"/>
      <c r="AT5" s="711"/>
      <c r="AU5" s="711"/>
      <c r="AV5" s="711"/>
      <c r="AW5" s="711"/>
      <c r="AX5" s="711"/>
      <c r="AY5" s="711"/>
      <c r="AZ5" s="711"/>
      <c r="BA5" s="711"/>
      <c r="BB5" s="711"/>
      <c r="BC5" s="711"/>
      <c r="BD5" s="711"/>
      <c r="BE5" s="711"/>
      <c r="BF5" s="712"/>
      <c r="BG5" s="642">
        <v>2614018</v>
      </c>
      <c r="BH5" s="643"/>
      <c r="BI5" s="643"/>
      <c r="BJ5" s="643"/>
      <c r="BK5" s="643"/>
      <c r="BL5" s="643"/>
      <c r="BM5" s="643"/>
      <c r="BN5" s="644"/>
      <c r="BO5" s="675">
        <v>100</v>
      </c>
      <c r="BP5" s="675"/>
      <c r="BQ5" s="675"/>
      <c r="BR5" s="675"/>
      <c r="BS5" s="676">
        <v>127656</v>
      </c>
      <c r="BT5" s="676"/>
      <c r="BU5" s="676"/>
      <c r="BV5" s="676"/>
      <c r="BW5" s="676"/>
      <c r="BX5" s="676"/>
      <c r="BY5" s="676"/>
      <c r="BZ5" s="676"/>
      <c r="CA5" s="676"/>
      <c r="CB5" s="730"/>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61033</v>
      </c>
      <c r="S6" s="643"/>
      <c r="T6" s="643"/>
      <c r="U6" s="643"/>
      <c r="V6" s="643"/>
      <c r="W6" s="643"/>
      <c r="X6" s="643"/>
      <c r="Y6" s="644"/>
      <c r="Z6" s="675">
        <v>0.8</v>
      </c>
      <c r="AA6" s="675"/>
      <c r="AB6" s="675"/>
      <c r="AC6" s="675"/>
      <c r="AD6" s="676">
        <v>61033</v>
      </c>
      <c r="AE6" s="676"/>
      <c r="AF6" s="676"/>
      <c r="AG6" s="676"/>
      <c r="AH6" s="676"/>
      <c r="AI6" s="676"/>
      <c r="AJ6" s="676"/>
      <c r="AK6" s="676"/>
      <c r="AL6" s="645">
        <v>1.9</v>
      </c>
      <c r="AM6" s="646"/>
      <c r="AN6" s="646"/>
      <c r="AO6" s="677"/>
      <c r="AP6" s="639" t="s">
        <v>230</v>
      </c>
      <c r="AQ6" s="640"/>
      <c r="AR6" s="640"/>
      <c r="AS6" s="640"/>
      <c r="AT6" s="640"/>
      <c r="AU6" s="640"/>
      <c r="AV6" s="640"/>
      <c r="AW6" s="640"/>
      <c r="AX6" s="640"/>
      <c r="AY6" s="640"/>
      <c r="AZ6" s="640"/>
      <c r="BA6" s="640"/>
      <c r="BB6" s="640"/>
      <c r="BC6" s="640"/>
      <c r="BD6" s="640"/>
      <c r="BE6" s="640"/>
      <c r="BF6" s="641"/>
      <c r="BG6" s="642">
        <v>2614018</v>
      </c>
      <c r="BH6" s="643"/>
      <c r="BI6" s="643"/>
      <c r="BJ6" s="643"/>
      <c r="BK6" s="643"/>
      <c r="BL6" s="643"/>
      <c r="BM6" s="643"/>
      <c r="BN6" s="644"/>
      <c r="BO6" s="675">
        <v>100</v>
      </c>
      <c r="BP6" s="675"/>
      <c r="BQ6" s="675"/>
      <c r="BR6" s="675"/>
      <c r="BS6" s="676">
        <v>127656</v>
      </c>
      <c r="BT6" s="676"/>
      <c r="BU6" s="676"/>
      <c r="BV6" s="676"/>
      <c r="BW6" s="676"/>
      <c r="BX6" s="676"/>
      <c r="BY6" s="676"/>
      <c r="BZ6" s="676"/>
      <c r="CA6" s="676"/>
      <c r="CB6" s="730"/>
      <c r="CD6" s="700" t="s">
        <v>231</v>
      </c>
      <c r="CE6" s="701"/>
      <c r="CF6" s="701"/>
      <c r="CG6" s="701"/>
      <c r="CH6" s="701"/>
      <c r="CI6" s="701"/>
      <c r="CJ6" s="701"/>
      <c r="CK6" s="701"/>
      <c r="CL6" s="701"/>
      <c r="CM6" s="701"/>
      <c r="CN6" s="701"/>
      <c r="CO6" s="701"/>
      <c r="CP6" s="701"/>
      <c r="CQ6" s="702"/>
      <c r="CR6" s="642">
        <v>80573</v>
      </c>
      <c r="CS6" s="643"/>
      <c r="CT6" s="643"/>
      <c r="CU6" s="643"/>
      <c r="CV6" s="643"/>
      <c r="CW6" s="643"/>
      <c r="CX6" s="643"/>
      <c r="CY6" s="644"/>
      <c r="CZ6" s="742">
        <v>1.1000000000000001</v>
      </c>
      <c r="DA6" s="715"/>
      <c r="DB6" s="715"/>
      <c r="DC6" s="745"/>
      <c r="DD6" s="648" t="s">
        <v>129</v>
      </c>
      <c r="DE6" s="643"/>
      <c r="DF6" s="643"/>
      <c r="DG6" s="643"/>
      <c r="DH6" s="643"/>
      <c r="DI6" s="643"/>
      <c r="DJ6" s="643"/>
      <c r="DK6" s="643"/>
      <c r="DL6" s="643"/>
      <c r="DM6" s="643"/>
      <c r="DN6" s="643"/>
      <c r="DO6" s="643"/>
      <c r="DP6" s="644"/>
      <c r="DQ6" s="648">
        <v>80573</v>
      </c>
      <c r="DR6" s="643"/>
      <c r="DS6" s="643"/>
      <c r="DT6" s="643"/>
      <c r="DU6" s="643"/>
      <c r="DV6" s="643"/>
      <c r="DW6" s="643"/>
      <c r="DX6" s="643"/>
      <c r="DY6" s="643"/>
      <c r="DZ6" s="643"/>
      <c r="EA6" s="643"/>
      <c r="EB6" s="643"/>
      <c r="EC6" s="689"/>
    </row>
    <row r="7" spans="2:143" ht="11.25" customHeight="1" x14ac:dyDescent="0.15">
      <c r="B7" s="639" t="s">
        <v>232</v>
      </c>
      <c r="C7" s="640"/>
      <c r="D7" s="640"/>
      <c r="E7" s="640"/>
      <c r="F7" s="640"/>
      <c r="G7" s="640"/>
      <c r="H7" s="640"/>
      <c r="I7" s="640"/>
      <c r="J7" s="640"/>
      <c r="K7" s="640"/>
      <c r="L7" s="640"/>
      <c r="M7" s="640"/>
      <c r="N7" s="640"/>
      <c r="O7" s="640"/>
      <c r="P7" s="640"/>
      <c r="Q7" s="641"/>
      <c r="R7" s="642">
        <v>1241</v>
      </c>
      <c r="S7" s="643"/>
      <c r="T7" s="643"/>
      <c r="U7" s="643"/>
      <c r="V7" s="643"/>
      <c r="W7" s="643"/>
      <c r="X7" s="643"/>
      <c r="Y7" s="644"/>
      <c r="Z7" s="675">
        <v>0</v>
      </c>
      <c r="AA7" s="675"/>
      <c r="AB7" s="675"/>
      <c r="AC7" s="675"/>
      <c r="AD7" s="676">
        <v>1241</v>
      </c>
      <c r="AE7" s="676"/>
      <c r="AF7" s="676"/>
      <c r="AG7" s="676"/>
      <c r="AH7" s="676"/>
      <c r="AI7" s="676"/>
      <c r="AJ7" s="676"/>
      <c r="AK7" s="676"/>
      <c r="AL7" s="645">
        <v>0</v>
      </c>
      <c r="AM7" s="646"/>
      <c r="AN7" s="646"/>
      <c r="AO7" s="677"/>
      <c r="AP7" s="639" t="s">
        <v>233</v>
      </c>
      <c r="AQ7" s="640"/>
      <c r="AR7" s="640"/>
      <c r="AS7" s="640"/>
      <c r="AT7" s="640"/>
      <c r="AU7" s="640"/>
      <c r="AV7" s="640"/>
      <c r="AW7" s="640"/>
      <c r="AX7" s="640"/>
      <c r="AY7" s="640"/>
      <c r="AZ7" s="640"/>
      <c r="BA7" s="640"/>
      <c r="BB7" s="640"/>
      <c r="BC7" s="640"/>
      <c r="BD7" s="640"/>
      <c r="BE7" s="640"/>
      <c r="BF7" s="641"/>
      <c r="BG7" s="642">
        <v>1124085</v>
      </c>
      <c r="BH7" s="643"/>
      <c r="BI7" s="643"/>
      <c r="BJ7" s="643"/>
      <c r="BK7" s="643"/>
      <c r="BL7" s="643"/>
      <c r="BM7" s="643"/>
      <c r="BN7" s="644"/>
      <c r="BO7" s="675">
        <v>43</v>
      </c>
      <c r="BP7" s="675"/>
      <c r="BQ7" s="675"/>
      <c r="BR7" s="675"/>
      <c r="BS7" s="676">
        <v>127656</v>
      </c>
      <c r="BT7" s="676"/>
      <c r="BU7" s="676"/>
      <c r="BV7" s="676"/>
      <c r="BW7" s="676"/>
      <c r="BX7" s="676"/>
      <c r="BY7" s="676"/>
      <c r="BZ7" s="676"/>
      <c r="CA7" s="676"/>
      <c r="CB7" s="730"/>
      <c r="CD7" s="681" t="s">
        <v>234</v>
      </c>
      <c r="CE7" s="682"/>
      <c r="CF7" s="682"/>
      <c r="CG7" s="682"/>
      <c r="CH7" s="682"/>
      <c r="CI7" s="682"/>
      <c r="CJ7" s="682"/>
      <c r="CK7" s="682"/>
      <c r="CL7" s="682"/>
      <c r="CM7" s="682"/>
      <c r="CN7" s="682"/>
      <c r="CO7" s="682"/>
      <c r="CP7" s="682"/>
      <c r="CQ7" s="683"/>
      <c r="CR7" s="642">
        <v>1859514</v>
      </c>
      <c r="CS7" s="643"/>
      <c r="CT7" s="643"/>
      <c r="CU7" s="643"/>
      <c r="CV7" s="643"/>
      <c r="CW7" s="643"/>
      <c r="CX7" s="643"/>
      <c r="CY7" s="644"/>
      <c r="CZ7" s="675">
        <v>25.9</v>
      </c>
      <c r="DA7" s="675"/>
      <c r="DB7" s="675"/>
      <c r="DC7" s="675"/>
      <c r="DD7" s="648">
        <v>136168</v>
      </c>
      <c r="DE7" s="643"/>
      <c r="DF7" s="643"/>
      <c r="DG7" s="643"/>
      <c r="DH7" s="643"/>
      <c r="DI7" s="643"/>
      <c r="DJ7" s="643"/>
      <c r="DK7" s="643"/>
      <c r="DL7" s="643"/>
      <c r="DM7" s="643"/>
      <c r="DN7" s="643"/>
      <c r="DO7" s="643"/>
      <c r="DP7" s="644"/>
      <c r="DQ7" s="648">
        <v>623551</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5342</v>
      </c>
      <c r="S8" s="643"/>
      <c r="T8" s="643"/>
      <c r="U8" s="643"/>
      <c r="V8" s="643"/>
      <c r="W8" s="643"/>
      <c r="X8" s="643"/>
      <c r="Y8" s="644"/>
      <c r="Z8" s="675">
        <v>0.1</v>
      </c>
      <c r="AA8" s="675"/>
      <c r="AB8" s="675"/>
      <c r="AC8" s="675"/>
      <c r="AD8" s="676">
        <v>5342</v>
      </c>
      <c r="AE8" s="676"/>
      <c r="AF8" s="676"/>
      <c r="AG8" s="676"/>
      <c r="AH8" s="676"/>
      <c r="AI8" s="676"/>
      <c r="AJ8" s="676"/>
      <c r="AK8" s="676"/>
      <c r="AL8" s="645">
        <v>0.2</v>
      </c>
      <c r="AM8" s="646"/>
      <c r="AN8" s="646"/>
      <c r="AO8" s="677"/>
      <c r="AP8" s="639" t="s">
        <v>236</v>
      </c>
      <c r="AQ8" s="640"/>
      <c r="AR8" s="640"/>
      <c r="AS8" s="640"/>
      <c r="AT8" s="640"/>
      <c r="AU8" s="640"/>
      <c r="AV8" s="640"/>
      <c r="AW8" s="640"/>
      <c r="AX8" s="640"/>
      <c r="AY8" s="640"/>
      <c r="AZ8" s="640"/>
      <c r="BA8" s="640"/>
      <c r="BB8" s="640"/>
      <c r="BC8" s="640"/>
      <c r="BD8" s="640"/>
      <c r="BE8" s="640"/>
      <c r="BF8" s="641"/>
      <c r="BG8" s="642">
        <v>20766</v>
      </c>
      <c r="BH8" s="643"/>
      <c r="BI8" s="643"/>
      <c r="BJ8" s="643"/>
      <c r="BK8" s="643"/>
      <c r="BL8" s="643"/>
      <c r="BM8" s="643"/>
      <c r="BN8" s="644"/>
      <c r="BO8" s="675">
        <v>0.8</v>
      </c>
      <c r="BP8" s="675"/>
      <c r="BQ8" s="675"/>
      <c r="BR8" s="675"/>
      <c r="BS8" s="648" t="s">
        <v>129</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1249461</v>
      </c>
      <c r="CS8" s="643"/>
      <c r="CT8" s="643"/>
      <c r="CU8" s="643"/>
      <c r="CV8" s="643"/>
      <c r="CW8" s="643"/>
      <c r="CX8" s="643"/>
      <c r="CY8" s="644"/>
      <c r="CZ8" s="675">
        <v>17.399999999999999</v>
      </c>
      <c r="DA8" s="675"/>
      <c r="DB8" s="675"/>
      <c r="DC8" s="675"/>
      <c r="DD8" s="648">
        <v>13537</v>
      </c>
      <c r="DE8" s="643"/>
      <c r="DF8" s="643"/>
      <c r="DG8" s="643"/>
      <c r="DH8" s="643"/>
      <c r="DI8" s="643"/>
      <c r="DJ8" s="643"/>
      <c r="DK8" s="643"/>
      <c r="DL8" s="643"/>
      <c r="DM8" s="643"/>
      <c r="DN8" s="643"/>
      <c r="DO8" s="643"/>
      <c r="DP8" s="644"/>
      <c r="DQ8" s="648">
        <v>761695</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6511</v>
      </c>
      <c r="S9" s="643"/>
      <c r="T9" s="643"/>
      <c r="U9" s="643"/>
      <c r="V9" s="643"/>
      <c r="W9" s="643"/>
      <c r="X9" s="643"/>
      <c r="Y9" s="644"/>
      <c r="Z9" s="675">
        <v>0.1</v>
      </c>
      <c r="AA9" s="675"/>
      <c r="AB9" s="675"/>
      <c r="AC9" s="675"/>
      <c r="AD9" s="676">
        <v>6511</v>
      </c>
      <c r="AE9" s="676"/>
      <c r="AF9" s="676"/>
      <c r="AG9" s="676"/>
      <c r="AH9" s="676"/>
      <c r="AI9" s="676"/>
      <c r="AJ9" s="676"/>
      <c r="AK9" s="676"/>
      <c r="AL9" s="645">
        <v>0.2</v>
      </c>
      <c r="AM9" s="646"/>
      <c r="AN9" s="646"/>
      <c r="AO9" s="677"/>
      <c r="AP9" s="639" t="s">
        <v>239</v>
      </c>
      <c r="AQ9" s="640"/>
      <c r="AR9" s="640"/>
      <c r="AS9" s="640"/>
      <c r="AT9" s="640"/>
      <c r="AU9" s="640"/>
      <c r="AV9" s="640"/>
      <c r="AW9" s="640"/>
      <c r="AX9" s="640"/>
      <c r="AY9" s="640"/>
      <c r="AZ9" s="640"/>
      <c r="BA9" s="640"/>
      <c r="BB9" s="640"/>
      <c r="BC9" s="640"/>
      <c r="BD9" s="640"/>
      <c r="BE9" s="640"/>
      <c r="BF9" s="641"/>
      <c r="BG9" s="642">
        <v>522561</v>
      </c>
      <c r="BH9" s="643"/>
      <c r="BI9" s="643"/>
      <c r="BJ9" s="643"/>
      <c r="BK9" s="643"/>
      <c r="BL9" s="643"/>
      <c r="BM9" s="643"/>
      <c r="BN9" s="644"/>
      <c r="BO9" s="675">
        <v>20</v>
      </c>
      <c r="BP9" s="675"/>
      <c r="BQ9" s="675"/>
      <c r="BR9" s="675"/>
      <c r="BS9" s="648" t="s">
        <v>129</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419470</v>
      </c>
      <c r="CS9" s="643"/>
      <c r="CT9" s="643"/>
      <c r="CU9" s="643"/>
      <c r="CV9" s="643"/>
      <c r="CW9" s="643"/>
      <c r="CX9" s="643"/>
      <c r="CY9" s="644"/>
      <c r="CZ9" s="675">
        <v>5.8</v>
      </c>
      <c r="DA9" s="675"/>
      <c r="DB9" s="675"/>
      <c r="DC9" s="675"/>
      <c r="DD9" s="648">
        <v>8558</v>
      </c>
      <c r="DE9" s="643"/>
      <c r="DF9" s="643"/>
      <c r="DG9" s="643"/>
      <c r="DH9" s="643"/>
      <c r="DI9" s="643"/>
      <c r="DJ9" s="643"/>
      <c r="DK9" s="643"/>
      <c r="DL9" s="643"/>
      <c r="DM9" s="643"/>
      <c r="DN9" s="643"/>
      <c r="DO9" s="643"/>
      <c r="DP9" s="644"/>
      <c r="DQ9" s="648">
        <v>345820</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75" t="s">
        <v>129</v>
      </c>
      <c r="AA10" s="675"/>
      <c r="AB10" s="675"/>
      <c r="AC10" s="675"/>
      <c r="AD10" s="676" t="s">
        <v>129</v>
      </c>
      <c r="AE10" s="676"/>
      <c r="AF10" s="676"/>
      <c r="AG10" s="676"/>
      <c r="AH10" s="676"/>
      <c r="AI10" s="676"/>
      <c r="AJ10" s="676"/>
      <c r="AK10" s="676"/>
      <c r="AL10" s="645" t="s">
        <v>129</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35496</v>
      </c>
      <c r="BH10" s="643"/>
      <c r="BI10" s="643"/>
      <c r="BJ10" s="643"/>
      <c r="BK10" s="643"/>
      <c r="BL10" s="643"/>
      <c r="BM10" s="643"/>
      <c r="BN10" s="644"/>
      <c r="BO10" s="675">
        <v>1.4</v>
      </c>
      <c r="BP10" s="675"/>
      <c r="BQ10" s="675"/>
      <c r="BR10" s="675"/>
      <c r="BS10" s="648" t="s">
        <v>129</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v>4707</v>
      </c>
      <c r="CS10" s="643"/>
      <c r="CT10" s="643"/>
      <c r="CU10" s="643"/>
      <c r="CV10" s="643"/>
      <c r="CW10" s="643"/>
      <c r="CX10" s="643"/>
      <c r="CY10" s="644"/>
      <c r="CZ10" s="675">
        <v>0.1</v>
      </c>
      <c r="DA10" s="675"/>
      <c r="DB10" s="675"/>
      <c r="DC10" s="675"/>
      <c r="DD10" s="648" t="s">
        <v>129</v>
      </c>
      <c r="DE10" s="643"/>
      <c r="DF10" s="643"/>
      <c r="DG10" s="643"/>
      <c r="DH10" s="643"/>
      <c r="DI10" s="643"/>
      <c r="DJ10" s="643"/>
      <c r="DK10" s="643"/>
      <c r="DL10" s="643"/>
      <c r="DM10" s="643"/>
      <c r="DN10" s="643"/>
      <c r="DO10" s="643"/>
      <c r="DP10" s="644"/>
      <c r="DQ10" s="648">
        <v>1707</v>
      </c>
      <c r="DR10" s="643"/>
      <c r="DS10" s="643"/>
      <c r="DT10" s="643"/>
      <c r="DU10" s="643"/>
      <c r="DV10" s="643"/>
      <c r="DW10" s="643"/>
      <c r="DX10" s="643"/>
      <c r="DY10" s="643"/>
      <c r="DZ10" s="643"/>
      <c r="EA10" s="643"/>
      <c r="EB10" s="643"/>
      <c r="EC10" s="689"/>
    </row>
    <row r="11" spans="2:143" ht="11.25" customHeight="1" x14ac:dyDescent="0.15">
      <c r="B11" s="639" t="s">
        <v>244</v>
      </c>
      <c r="C11" s="640"/>
      <c r="D11" s="640"/>
      <c r="E11" s="640"/>
      <c r="F11" s="640"/>
      <c r="G11" s="640"/>
      <c r="H11" s="640"/>
      <c r="I11" s="640"/>
      <c r="J11" s="640"/>
      <c r="K11" s="640"/>
      <c r="L11" s="640"/>
      <c r="M11" s="640"/>
      <c r="N11" s="640"/>
      <c r="O11" s="640"/>
      <c r="P11" s="640"/>
      <c r="Q11" s="641"/>
      <c r="R11" s="642">
        <v>264712</v>
      </c>
      <c r="S11" s="643"/>
      <c r="T11" s="643"/>
      <c r="U11" s="643"/>
      <c r="V11" s="643"/>
      <c r="W11" s="643"/>
      <c r="X11" s="643"/>
      <c r="Y11" s="644"/>
      <c r="Z11" s="645">
        <v>3.6</v>
      </c>
      <c r="AA11" s="646"/>
      <c r="AB11" s="646"/>
      <c r="AC11" s="647"/>
      <c r="AD11" s="648">
        <v>264712</v>
      </c>
      <c r="AE11" s="643"/>
      <c r="AF11" s="643"/>
      <c r="AG11" s="643"/>
      <c r="AH11" s="643"/>
      <c r="AI11" s="643"/>
      <c r="AJ11" s="643"/>
      <c r="AK11" s="644"/>
      <c r="AL11" s="645">
        <v>8</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545262</v>
      </c>
      <c r="BH11" s="643"/>
      <c r="BI11" s="643"/>
      <c r="BJ11" s="643"/>
      <c r="BK11" s="643"/>
      <c r="BL11" s="643"/>
      <c r="BM11" s="643"/>
      <c r="BN11" s="644"/>
      <c r="BO11" s="675">
        <v>20.9</v>
      </c>
      <c r="BP11" s="675"/>
      <c r="BQ11" s="675"/>
      <c r="BR11" s="675"/>
      <c r="BS11" s="648">
        <v>127656</v>
      </c>
      <c r="BT11" s="643"/>
      <c r="BU11" s="643"/>
      <c r="BV11" s="643"/>
      <c r="BW11" s="643"/>
      <c r="BX11" s="643"/>
      <c r="BY11" s="643"/>
      <c r="BZ11" s="643"/>
      <c r="CA11" s="643"/>
      <c r="CB11" s="689"/>
      <c r="CD11" s="681" t="s">
        <v>246</v>
      </c>
      <c r="CE11" s="682"/>
      <c r="CF11" s="682"/>
      <c r="CG11" s="682"/>
      <c r="CH11" s="682"/>
      <c r="CI11" s="682"/>
      <c r="CJ11" s="682"/>
      <c r="CK11" s="682"/>
      <c r="CL11" s="682"/>
      <c r="CM11" s="682"/>
      <c r="CN11" s="682"/>
      <c r="CO11" s="682"/>
      <c r="CP11" s="682"/>
      <c r="CQ11" s="683"/>
      <c r="CR11" s="642">
        <v>180802</v>
      </c>
      <c r="CS11" s="643"/>
      <c r="CT11" s="643"/>
      <c r="CU11" s="643"/>
      <c r="CV11" s="643"/>
      <c r="CW11" s="643"/>
      <c r="CX11" s="643"/>
      <c r="CY11" s="644"/>
      <c r="CZ11" s="675">
        <v>2.5</v>
      </c>
      <c r="DA11" s="675"/>
      <c r="DB11" s="675"/>
      <c r="DC11" s="675"/>
      <c r="DD11" s="648">
        <v>42820</v>
      </c>
      <c r="DE11" s="643"/>
      <c r="DF11" s="643"/>
      <c r="DG11" s="643"/>
      <c r="DH11" s="643"/>
      <c r="DI11" s="643"/>
      <c r="DJ11" s="643"/>
      <c r="DK11" s="643"/>
      <c r="DL11" s="643"/>
      <c r="DM11" s="643"/>
      <c r="DN11" s="643"/>
      <c r="DO11" s="643"/>
      <c r="DP11" s="644"/>
      <c r="DQ11" s="648">
        <v>62134</v>
      </c>
      <c r="DR11" s="643"/>
      <c r="DS11" s="643"/>
      <c r="DT11" s="643"/>
      <c r="DU11" s="643"/>
      <c r="DV11" s="643"/>
      <c r="DW11" s="643"/>
      <c r="DX11" s="643"/>
      <c r="DY11" s="643"/>
      <c r="DZ11" s="643"/>
      <c r="EA11" s="643"/>
      <c r="EB11" s="643"/>
      <c r="EC11" s="689"/>
    </row>
    <row r="12" spans="2:143" ht="11.25" customHeight="1" x14ac:dyDescent="0.15">
      <c r="B12" s="639" t="s">
        <v>247</v>
      </c>
      <c r="C12" s="640"/>
      <c r="D12" s="640"/>
      <c r="E12" s="640"/>
      <c r="F12" s="640"/>
      <c r="G12" s="640"/>
      <c r="H12" s="640"/>
      <c r="I12" s="640"/>
      <c r="J12" s="640"/>
      <c r="K12" s="640"/>
      <c r="L12" s="640"/>
      <c r="M12" s="640"/>
      <c r="N12" s="640"/>
      <c r="O12" s="640"/>
      <c r="P12" s="640"/>
      <c r="Q12" s="641"/>
      <c r="R12" s="642" t="s">
        <v>129</v>
      </c>
      <c r="S12" s="643"/>
      <c r="T12" s="643"/>
      <c r="U12" s="643"/>
      <c r="V12" s="643"/>
      <c r="W12" s="643"/>
      <c r="X12" s="643"/>
      <c r="Y12" s="644"/>
      <c r="Z12" s="675" t="s">
        <v>129</v>
      </c>
      <c r="AA12" s="675"/>
      <c r="AB12" s="675"/>
      <c r="AC12" s="675"/>
      <c r="AD12" s="676" t="s">
        <v>129</v>
      </c>
      <c r="AE12" s="676"/>
      <c r="AF12" s="676"/>
      <c r="AG12" s="676"/>
      <c r="AH12" s="676"/>
      <c r="AI12" s="676"/>
      <c r="AJ12" s="676"/>
      <c r="AK12" s="676"/>
      <c r="AL12" s="645" t="s">
        <v>129</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1380651</v>
      </c>
      <c r="BH12" s="643"/>
      <c r="BI12" s="643"/>
      <c r="BJ12" s="643"/>
      <c r="BK12" s="643"/>
      <c r="BL12" s="643"/>
      <c r="BM12" s="643"/>
      <c r="BN12" s="644"/>
      <c r="BO12" s="675">
        <v>52.8</v>
      </c>
      <c r="BP12" s="675"/>
      <c r="BQ12" s="675"/>
      <c r="BR12" s="675"/>
      <c r="BS12" s="648" t="s">
        <v>129</v>
      </c>
      <c r="BT12" s="643"/>
      <c r="BU12" s="643"/>
      <c r="BV12" s="643"/>
      <c r="BW12" s="643"/>
      <c r="BX12" s="643"/>
      <c r="BY12" s="643"/>
      <c r="BZ12" s="643"/>
      <c r="CA12" s="643"/>
      <c r="CB12" s="689"/>
      <c r="CD12" s="681" t="s">
        <v>249</v>
      </c>
      <c r="CE12" s="682"/>
      <c r="CF12" s="682"/>
      <c r="CG12" s="682"/>
      <c r="CH12" s="682"/>
      <c r="CI12" s="682"/>
      <c r="CJ12" s="682"/>
      <c r="CK12" s="682"/>
      <c r="CL12" s="682"/>
      <c r="CM12" s="682"/>
      <c r="CN12" s="682"/>
      <c r="CO12" s="682"/>
      <c r="CP12" s="682"/>
      <c r="CQ12" s="683"/>
      <c r="CR12" s="642">
        <v>567086</v>
      </c>
      <c r="CS12" s="643"/>
      <c r="CT12" s="643"/>
      <c r="CU12" s="643"/>
      <c r="CV12" s="643"/>
      <c r="CW12" s="643"/>
      <c r="CX12" s="643"/>
      <c r="CY12" s="644"/>
      <c r="CZ12" s="675">
        <v>7.9</v>
      </c>
      <c r="DA12" s="675"/>
      <c r="DB12" s="675"/>
      <c r="DC12" s="675"/>
      <c r="DD12" s="648" t="s">
        <v>129</v>
      </c>
      <c r="DE12" s="643"/>
      <c r="DF12" s="643"/>
      <c r="DG12" s="643"/>
      <c r="DH12" s="643"/>
      <c r="DI12" s="643"/>
      <c r="DJ12" s="643"/>
      <c r="DK12" s="643"/>
      <c r="DL12" s="643"/>
      <c r="DM12" s="643"/>
      <c r="DN12" s="643"/>
      <c r="DO12" s="643"/>
      <c r="DP12" s="644"/>
      <c r="DQ12" s="648">
        <v>557637</v>
      </c>
      <c r="DR12" s="643"/>
      <c r="DS12" s="643"/>
      <c r="DT12" s="643"/>
      <c r="DU12" s="643"/>
      <c r="DV12" s="643"/>
      <c r="DW12" s="643"/>
      <c r="DX12" s="643"/>
      <c r="DY12" s="643"/>
      <c r="DZ12" s="643"/>
      <c r="EA12" s="643"/>
      <c r="EB12" s="643"/>
      <c r="EC12" s="689"/>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129</v>
      </c>
      <c r="S13" s="643"/>
      <c r="T13" s="643"/>
      <c r="U13" s="643"/>
      <c r="V13" s="643"/>
      <c r="W13" s="643"/>
      <c r="X13" s="643"/>
      <c r="Y13" s="644"/>
      <c r="Z13" s="675" t="s">
        <v>129</v>
      </c>
      <c r="AA13" s="675"/>
      <c r="AB13" s="675"/>
      <c r="AC13" s="675"/>
      <c r="AD13" s="676" t="s">
        <v>129</v>
      </c>
      <c r="AE13" s="676"/>
      <c r="AF13" s="676"/>
      <c r="AG13" s="676"/>
      <c r="AH13" s="676"/>
      <c r="AI13" s="676"/>
      <c r="AJ13" s="676"/>
      <c r="AK13" s="676"/>
      <c r="AL13" s="645" t="s">
        <v>129</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1380651</v>
      </c>
      <c r="BH13" s="643"/>
      <c r="BI13" s="643"/>
      <c r="BJ13" s="643"/>
      <c r="BK13" s="643"/>
      <c r="BL13" s="643"/>
      <c r="BM13" s="643"/>
      <c r="BN13" s="644"/>
      <c r="BO13" s="675">
        <v>52.8</v>
      </c>
      <c r="BP13" s="675"/>
      <c r="BQ13" s="675"/>
      <c r="BR13" s="675"/>
      <c r="BS13" s="648" t="s">
        <v>129</v>
      </c>
      <c r="BT13" s="643"/>
      <c r="BU13" s="643"/>
      <c r="BV13" s="643"/>
      <c r="BW13" s="643"/>
      <c r="BX13" s="643"/>
      <c r="BY13" s="643"/>
      <c r="BZ13" s="643"/>
      <c r="CA13" s="643"/>
      <c r="CB13" s="689"/>
      <c r="CD13" s="681" t="s">
        <v>252</v>
      </c>
      <c r="CE13" s="682"/>
      <c r="CF13" s="682"/>
      <c r="CG13" s="682"/>
      <c r="CH13" s="682"/>
      <c r="CI13" s="682"/>
      <c r="CJ13" s="682"/>
      <c r="CK13" s="682"/>
      <c r="CL13" s="682"/>
      <c r="CM13" s="682"/>
      <c r="CN13" s="682"/>
      <c r="CO13" s="682"/>
      <c r="CP13" s="682"/>
      <c r="CQ13" s="683"/>
      <c r="CR13" s="642">
        <v>1404189</v>
      </c>
      <c r="CS13" s="643"/>
      <c r="CT13" s="643"/>
      <c r="CU13" s="643"/>
      <c r="CV13" s="643"/>
      <c r="CW13" s="643"/>
      <c r="CX13" s="643"/>
      <c r="CY13" s="644"/>
      <c r="CZ13" s="675">
        <v>19.5</v>
      </c>
      <c r="DA13" s="675"/>
      <c r="DB13" s="675"/>
      <c r="DC13" s="675"/>
      <c r="DD13" s="648">
        <v>931383</v>
      </c>
      <c r="DE13" s="643"/>
      <c r="DF13" s="643"/>
      <c r="DG13" s="643"/>
      <c r="DH13" s="643"/>
      <c r="DI13" s="643"/>
      <c r="DJ13" s="643"/>
      <c r="DK13" s="643"/>
      <c r="DL13" s="643"/>
      <c r="DM13" s="643"/>
      <c r="DN13" s="643"/>
      <c r="DO13" s="643"/>
      <c r="DP13" s="644"/>
      <c r="DQ13" s="648">
        <v>615965</v>
      </c>
      <c r="DR13" s="643"/>
      <c r="DS13" s="643"/>
      <c r="DT13" s="643"/>
      <c r="DU13" s="643"/>
      <c r="DV13" s="643"/>
      <c r="DW13" s="643"/>
      <c r="DX13" s="643"/>
      <c r="DY13" s="643"/>
      <c r="DZ13" s="643"/>
      <c r="EA13" s="643"/>
      <c r="EB13" s="643"/>
      <c r="EC13" s="689"/>
    </row>
    <row r="14" spans="2:143" ht="11.25" customHeight="1" x14ac:dyDescent="0.15">
      <c r="B14" s="639" t="s">
        <v>253</v>
      </c>
      <c r="C14" s="640"/>
      <c r="D14" s="640"/>
      <c r="E14" s="640"/>
      <c r="F14" s="640"/>
      <c r="G14" s="640"/>
      <c r="H14" s="640"/>
      <c r="I14" s="640"/>
      <c r="J14" s="640"/>
      <c r="K14" s="640"/>
      <c r="L14" s="640"/>
      <c r="M14" s="640"/>
      <c r="N14" s="640"/>
      <c r="O14" s="640"/>
      <c r="P14" s="640"/>
      <c r="Q14" s="641"/>
      <c r="R14" s="642" t="s">
        <v>129</v>
      </c>
      <c r="S14" s="643"/>
      <c r="T14" s="643"/>
      <c r="U14" s="643"/>
      <c r="V14" s="643"/>
      <c r="W14" s="643"/>
      <c r="X14" s="643"/>
      <c r="Y14" s="644"/>
      <c r="Z14" s="675" t="s">
        <v>129</v>
      </c>
      <c r="AA14" s="675"/>
      <c r="AB14" s="675"/>
      <c r="AC14" s="675"/>
      <c r="AD14" s="676" t="s">
        <v>129</v>
      </c>
      <c r="AE14" s="676"/>
      <c r="AF14" s="676"/>
      <c r="AG14" s="676"/>
      <c r="AH14" s="676"/>
      <c r="AI14" s="676"/>
      <c r="AJ14" s="676"/>
      <c r="AK14" s="676"/>
      <c r="AL14" s="645" t="s">
        <v>129</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38215</v>
      </c>
      <c r="BH14" s="643"/>
      <c r="BI14" s="643"/>
      <c r="BJ14" s="643"/>
      <c r="BK14" s="643"/>
      <c r="BL14" s="643"/>
      <c r="BM14" s="643"/>
      <c r="BN14" s="644"/>
      <c r="BO14" s="675">
        <v>1.5</v>
      </c>
      <c r="BP14" s="675"/>
      <c r="BQ14" s="675"/>
      <c r="BR14" s="675"/>
      <c r="BS14" s="648" t="s">
        <v>129</v>
      </c>
      <c r="BT14" s="643"/>
      <c r="BU14" s="643"/>
      <c r="BV14" s="643"/>
      <c r="BW14" s="643"/>
      <c r="BX14" s="643"/>
      <c r="BY14" s="643"/>
      <c r="BZ14" s="643"/>
      <c r="CA14" s="643"/>
      <c r="CB14" s="689"/>
      <c r="CD14" s="681" t="s">
        <v>255</v>
      </c>
      <c r="CE14" s="682"/>
      <c r="CF14" s="682"/>
      <c r="CG14" s="682"/>
      <c r="CH14" s="682"/>
      <c r="CI14" s="682"/>
      <c r="CJ14" s="682"/>
      <c r="CK14" s="682"/>
      <c r="CL14" s="682"/>
      <c r="CM14" s="682"/>
      <c r="CN14" s="682"/>
      <c r="CO14" s="682"/>
      <c r="CP14" s="682"/>
      <c r="CQ14" s="683"/>
      <c r="CR14" s="642">
        <v>278765</v>
      </c>
      <c r="CS14" s="643"/>
      <c r="CT14" s="643"/>
      <c r="CU14" s="643"/>
      <c r="CV14" s="643"/>
      <c r="CW14" s="643"/>
      <c r="CX14" s="643"/>
      <c r="CY14" s="644"/>
      <c r="CZ14" s="675">
        <v>3.9</v>
      </c>
      <c r="DA14" s="675"/>
      <c r="DB14" s="675"/>
      <c r="DC14" s="675"/>
      <c r="DD14" s="648">
        <v>152</v>
      </c>
      <c r="DE14" s="643"/>
      <c r="DF14" s="643"/>
      <c r="DG14" s="643"/>
      <c r="DH14" s="643"/>
      <c r="DI14" s="643"/>
      <c r="DJ14" s="643"/>
      <c r="DK14" s="643"/>
      <c r="DL14" s="643"/>
      <c r="DM14" s="643"/>
      <c r="DN14" s="643"/>
      <c r="DO14" s="643"/>
      <c r="DP14" s="644"/>
      <c r="DQ14" s="648">
        <v>267781</v>
      </c>
      <c r="DR14" s="643"/>
      <c r="DS14" s="643"/>
      <c r="DT14" s="643"/>
      <c r="DU14" s="643"/>
      <c r="DV14" s="643"/>
      <c r="DW14" s="643"/>
      <c r="DX14" s="643"/>
      <c r="DY14" s="643"/>
      <c r="DZ14" s="643"/>
      <c r="EA14" s="643"/>
      <c r="EB14" s="643"/>
      <c r="EC14" s="689"/>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129</v>
      </c>
      <c r="S15" s="643"/>
      <c r="T15" s="643"/>
      <c r="U15" s="643"/>
      <c r="V15" s="643"/>
      <c r="W15" s="643"/>
      <c r="X15" s="643"/>
      <c r="Y15" s="644"/>
      <c r="Z15" s="675" t="s">
        <v>129</v>
      </c>
      <c r="AA15" s="675"/>
      <c r="AB15" s="675"/>
      <c r="AC15" s="675"/>
      <c r="AD15" s="676" t="s">
        <v>129</v>
      </c>
      <c r="AE15" s="676"/>
      <c r="AF15" s="676"/>
      <c r="AG15" s="676"/>
      <c r="AH15" s="676"/>
      <c r="AI15" s="676"/>
      <c r="AJ15" s="676"/>
      <c r="AK15" s="676"/>
      <c r="AL15" s="645" t="s">
        <v>129</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71067</v>
      </c>
      <c r="BH15" s="643"/>
      <c r="BI15" s="643"/>
      <c r="BJ15" s="643"/>
      <c r="BK15" s="643"/>
      <c r="BL15" s="643"/>
      <c r="BM15" s="643"/>
      <c r="BN15" s="644"/>
      <c r="BO15" s="675">
        <v>2.7</v>
      </c>
      <c r="BP15" s="675"/>
      <c r="BQ15" s="675"/>
      <c r="BR15" s="675"/>
      <c r="BS15" s="648" t="s">
        <v>129</v>
      </c>
      <c r="BT15" s="643"/>
      <c r="BU15" s="643"/>
      <c r="BV15" s="643"/>
      <c r="BW15" s="643"/>
      <c r="BX15" s="643"/>
      <c r="BY15" s="643"/>
      <c r="BZ15" s="643"/>
      <c r="CA15" s="643"/>
      <c r="CB15" s="689"/>
      <c r="CD15" s="681" t="s">
        <v>258</v>
      </c>
      <c r="CE15" s="682"/>
      <c r="CF15" s="682"/>
      <c r="CG15" s="682"/>
      <c r="CH15" s="682"/>
      <c r="CI15" s="682"/>
      <c r="CJ15" s="682"/>
      <c r="CK15" s="682"/>
      <c r="CL15" s="682"/>
      <c r="CM15" s="682"/>
      <c r="CN15" s="682"/>
      <c r="CO15" s="682"/>
      <c r="CP15" s="682"/>
      <c r="CQ15" s="683"/>
      <c r="CR15" s="642">
        <v>734522</v>
      </c>
      <c r="CS15" s="643"/>
      <c r="CT15" s="643"/>
      <c r="CU15" s="643"/>
      <c r="CV15" s="643"/>
      <c r="CW15" s="643"/>
      <c r="CX15" s="643"/>
      <c r="CY15" s="644"/>
      <c r="CZ15" s="675">
        <v>10.199999999999999</v>
      </c>
      <c r="DA15" s="675"/>
      <c r="DB15" s="675"/>
      <c r="DC15" s="675"/>
      <c r="DD15" s="648">
        <v>30026</v>
      </c>
      <c r="DE15" s="643"/>
      <c r="DF15" s="643"/>
      <c r="DG15" s="643"/>
      <c r="DH15" s="643"/>
      <c r="DI15" s="643"/>
      <c r="DJ15" s="643"/>
      <c r="DK15" s="643"/>
      <c r="DL15" s="643"/>
      <c r="DM15" s="643"/>
      <c r="DN15" s="643"/>
      <c r="DO15" s="643"/>
      <c r="DP15" s="644"/>
      <c r="DQ15" s="648">
        <v>608153</v>
      </c>
      <c r="DR15" s="643"/>
      <c r="DS15" s="643"/>
      <c r="DT15" s="643"/>
      <c r="DU15" s="643"/>
      <c r="DV15" s="643"/>
      <c r="DW15" s="643"/>
      <c r="DX15" s="643"/>
      <c r="DY15" s="643"/>
      <c r="DZ15" s="643"/>
      <c r="EA15" s="643"/>
      <c r="EB15" s="643"/>
      <c r="EC15" s="689"/>
    </row>
    <row r="16" spans="2:143" ht="11.25" customHeight="1" x14ac:dyDescent="0.15">
      <c r="B16" s="639" t="s">
        <v>259</v>
      </c>
      <c r="C16" s="640"/>
      <c r="D16" s="640"/>
      <c r="E16" s="640"/>
      <c r="F16" s="640"/>
      <c r="G16" s="640"/>
      <c r="H16" s="640"/>
      <c r="I16" s="640"/>
      <c r="J16" s="640"/>
      <c r="K16" s="640"/>
      <c r="L16" s="640"/>
      <c r="M16" s="640"/>
      <c r="N16" s="640"/>
      <c r="O16" s="640"/>
      <c r="P16" s="640"/>
      <c r="Q16" s="641"/>
      <c r="R16" s="642">
        <v>5824</v>
      </c>
      <c r="S16" s="643"/>
      <c r="T16" s="643"/>
      <c r="U16" s="643"/>
      <c r="V16" s="643"/>
      <c r="W16" s="643"/>
      <c r="X16" s="643"/>
      <c r="Y16" s="644"/>
      <c r="Z16" s="675">
        <v>0.1</v>
      </c>
      <c r="AA16" s="675"/>
      <c r="AB16" s="675"/>
      <c r="AC16" s="675"/>
      <c r="AD16" s="676">
        <v>5824</v>
      </c>
      <c r="AE16" s="676"/>
      <c r="AF16" s="676"/>
      <c r="AG16" s="676"/>
      <c r="AH16" s="676"/>
      <c r="AI16" s="676"/>
      <c r="AJ16" s="676"/>
      <c r="AK16" s="676"/>
      <c r="AL16" s="645">
        <v>0.2</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129</v>
      </c>
      <c r="BH16" s="643"/>
      <c r="BI16" s="643"/>
      <c r="BJ16" s="643"/>
      <c r="BK16" s="643"/>
      <c r="BL16" s="643"/>
      <c r="BM16" s="643"/>
      <c r="BN16" s="644"/>
      <c r="BO16" s="675" t="s">
        <v>129</v>
      </c>
      <c r="BP16" s="675"/>
      <c r="BQ16" s="675"/>
      <c r="BR16" s="675"/>
      <c r="BS16" s="648" t="s">
        <v>129</v>
      </c>
      <c r="BT16" s="643"/>
      <c r="BU16" s="643"/>
      <c r="BV16" s="643"/>
      <c r="BW16" s="643"/>
      <c r="BX16" s="643"/>
      <c r="BY16" s="643"/>
      <c r="BZ16" s="643"/>
      <c r="CA16" s="643"/>
      <c r="CB16" s="689"/>
      <c r="CD16" s="681" t="s">
        <v>261</v>
      </c>
      <c r="CE16" s="682"/>
      <c r="CF16" s="682"/>
      <c r="CG16" s="682"/>
      <c r="CH16" s="682"/>
      <c r="CI16" s="682"/>
      <c r="CJ16" s="682"/>
      <c r="CK16" s="682"/>
      <c r="CL16" s="682"/>
      <c r="CM16" s="682"/>
      <c r="CN16" s="682"/>
      <c r="CO16" s="682"/>
      <c r="CP16" s="682"/>
      <c r="CQ16" s="683"/>
      <c r="CR16" s="642" t="s">
        <v>129</v>
      </c>
      <c r="CS16" s="643"/>
      <c r="CT16" s="643"/>
      <c r="CU16" s="643"/>
      <c r="CV16" s="643"/>
      <c r="CW16" s="643"/>
      <c r="CX16" s="643"/>
      <c r="CY16" s="644"/>
      <c r="CZ16" s="675" t="s">
        <v>129</v>
      </c>
      <c r="DA16" s="675"/>
      <c r="DB16" s="675"/>
      <c r="DC16" s="675"/>
      <c r="DD16" s="648" t="s">
        <v>129</v>
      </c>
      <c r="DE16" s="643"/>
      <c r="DF16" s="643"/>
      <c r="DG16" s="643"/>
      <c r="DH16" s="643"/>
      <c r="DI16" s="643"/>
      <c r="DJ16" s="643"/>
      <c r="DK16" s="643"/>
      <c r="DL16" s="643"/>
      <c r="DM16" s="643"/>
      <c r="DN16" s="643"/>
      <c r="DO16" s="643"/>
      <c r="DP16" s="644"/>
      <c r="DQ16" s="648" t="s">
        <v>129</v>
      </c>
      <c r="DR16" s="643"/>
      <c r="DS16" s="643"/>
      <c r="DT16" s="643"/>
      <c r="DU16" s="643"/>
      <c r="DV16" s="643"/>
      <c r="DW16" s="643"/>
      <c r="DX16" s="643"/>
      <c r="DY16" s="643"/>
      <c r="DZ16" s="643"/>
      <c r="EA16" s="643"/>
      <c r="EB16" s="643"/>
      <c r="EC16" s="689"/>
    </row>
    <row r="17" spans="2:133" ht="11.25" customHeight="1" x14ac:dyDescent="0.15">
      <c r="B17" s="639" t="s">
        <v>262</v>
      </c>
      <c r="C17" s="640"/>
      <c r="D17" s="640"/>
      <c r="E17" s="640"/>
      <c r="F17" s="640"/>
      <c r="G17" s="640"/>
      <c r="H17" s="640"/>
      <c r="I17" s="640"/>
      <c r="J17" s="640"/>
      <c r="K17" s="640"/>
      <c r="L17" s="640"/>
      <c r="M17" s="640"/>
      <c r="N17" s="640"/>
      <c r="O17" s="640"/>
      <c r="P17" s="640"/>
      <c r="Q17" s="641"/>
      <c r="R17" s="642">
        <v>27794</v>
      </c>
      <c r="S17" s="643"/>
      <c r="T17" s="643"/>
      <c r="U17" s="643"/>
      <c r="V17" s="643"/>
      <c r="W17" s="643"/>
      <c r="X17" s="643"/>
      <c r="Y17" s="644"/>
      <c r="Z17" s="675">
        <v>0.4</v>
      </c>
      <c r="AA17" s="675"/>
      <c r="AB17" s="675"/>
      <c r="AC17" s="675"/>
      <c r="AD17" s="676">
        <v>27794</v>
      </c>
      <c r="AE17" s="676"/>
      <c r="AF17" s="676"/>
      <c r="AG17" s="676"/>
      <c r="AH17" s="676"/>
      <c r="AI17" s="676"/>
      <c r="AJ17" s="676"/>
      <c r="AK17" s="676"/>
      <c r="AL17" s="645">
        <v>0.8</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129</v>
      </c>
      <c r="BH17" s="643"/>
      <c r="BI17" s="643"/>
      <c r="BJ17" s="643"/>
      <c r="BK17" s="643"/>
      <c r="BL17" s="643"/>
      <c r="BM17" s="643"/>
      <c r="BN17" s="644"/>
      <c r="BO17" s="675" t="s">
        <v>129</v>
      </c>
      <c r="BP17" s="675"/>
      <c r="BQ17" s="675"/>
      <c r="BR17" s="675"/>
      <c r="BS17" s="648" t="s">
        <v>129</v>
      </c>
      <c r="BT17" s="643"/>
      <c r="BU17" s="643"/>
      <c r="BV17" s="643"/>
      <c r="BW17" s="643"/>
      <c r="BX17" s="643"/>
      <c r="BY17" s="643"/>
      <c r="BZ17" s="643"/>
      <c r="CA17" s="643"/>
      <c r="CB17" s="689"/>
      <c r="CD17" s="681" t="s">
        <v>264</v>
      </c>
      <c r="CE17" s="682"/>
      <c r="CF17" s="682"/>
      <c r="CG17" s="682"/>
      <c r="CH17" s="682"/>
      <c r="CI17" s="682"/>
      <c r="CJ17" s="682"/>
      <c r="CK17" s="682"/>
      <c r="CL17" s="682"/>
      <c r="CM17" s="682"/>
      <c r="CN17" s="682"/>
      <c r="CO17" s="682"/>
      <c r="CP17" s="682"/>
      <c r="CQ17" s="683"/>
      <c r="CR17" s="642">
        <v>407107</v>
      </c>
      <c r="CS17" s="643"/>
      <c r="CT17" s="643"/>
      <c r="CU17" s="643"/>
      <c r="CV17" s="643"/>
      <c r="CW17" s="643"/>
      <c r="CX17" s="643"/>
      <c r="CY17" s="644"/>
      <c r="CZ17" s="675">
        <v>5.7</v>
      </c>
      <c r="DA17" s="675"/>
      <c r="DB17" s="675"/>
      <c r="DC17" s="675"/>
      <c r="DD17" s="648" t="s">
        <v>129</v>
      </c>
      <c r="DE17" s="643"/>
      <c r="DF17" s="643"/>
      <c r="DG17" s="643"/>
      <c r="DH17" s="643"/>
      <c r="DI17" s="643"/>
      <c r="DJ17" s="643"/>
      <c r="DK17" s="643"/>
      <c r="DL17" s="643"/>
      <c r="DM17" s="643"/>
      <c r="DN17" s="643"/>
      <c r="DO17" s="643"/>
      <c r="DP17" s="644"/>
      <c r="DQ17" s="648">
        <v>407107</v>
      </c>
      <c r="DR17" s="643"/>
      <c r="DS17" s="643"/>
      <c r="DT17" s="643"/>
      <c r="DU17" s="643"/>
      <c r="DV17" s="643"/>
      <c r="DW17" s="643"/>
      <c r="DX17" s="643"/>
      <c r="DY17" s="643"/>
      <c r="DZ17" s="643"/>
      <c r="EA17" s="643"/>
      <c r="EB17" s="643"/>
      <c r="EC17" s="689"/>
    </row>
    <row r="18" spans="2:133" ht="11.25" customHeight="1" x14ac:dyDescent="0.15">
      <c r="B18" s="639" t="s">
        <v>265</v>
      </c>
      <c r="C18" s="640"/>
      <c r="D18" s="640"/>
      <c r="E18" s="640"/>
      <c r="F18" s="640"/>
      <c r="G18" s="640"/>
      <c r="H18" s="640"/>
      <c r="I18" s="640"/>
      <c r="J18" s="640"/>
      <c r="K18" s="640"/>
      <c r="L18" s="640"/>
      <c r="M18" s="640"/>
      <c r="N18" s="640"/>
      <c r="O18" s="640"/>
      <c r="P18" s="640"/>
      <c r="Q18" s="641"/>
      <c r="R18" s="642">
        <v>14669</v>
      </c>
      <c r="S18" s="643"/>
      <c r="T18" s="643"/>
      <c r="U18" s="643"/>
      <c r="V18" s="643"/>
      <c r="W18" s="643"/>
      <c r="X18" s="643"/>
      <c r="Y18" s="644"/>
      <c r="Z18" s="675">
        <v>0.2</v>
      </c>
      <c r="AA18" s="675"/>
      <c r="AB18" s="675"/>
      <c r="AC18" s="675"/>
      <c r="AD18" s="676">
        <v>14669</v>
      </c>
      <c r="AE18" s="676"/>
      <c r="AF18" s="676"/>
      <c r="AG18" s="676"/>
      <c r="AH18" s="676"/>
      <c r="AI18" s="676"/>
      <c r="AJ18" s="676"/>
      <c r="AK18" s="676"/>
      <c r="AL18" s="645">
        <v>0.4</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129</v>
      </c>
      <c r="BH18" s="643"/>
      <c r="BI18" s="643"/>
      <c r="BJ18" s="643"/>
      <c r="BK18" s="643"/>
      <c r="BL18" s="643"/>
      <c r="BM18" s="643"/>
      <c r="BN18" s="644"/>
      <c r="BO18" s="675" t="s">
        <v>129</v>
      </c>
      <c r="BP18" s="675"/>
      <c r="BQ18" s="675"/>
      <c r="BR18" s="675"/>
      <c r="BS18" s="648" t="s">
        <v>129</v>
      </c>
      <c r="BT18" s="643"/>
      <c r="BU18" s="643"/>
      <c r="BV18" s="643"/>
      <c r="BW18" s="643"/>
      <c r="BX18" s="643"/>
      <c r="BY18" s="643"/>
      <c r="BZ18" s="643"/>
      <c r="CA18" s="643"/>
      <c r="CB18" s="689"/>
      <c r="CD18" s="681" t="s">
        <v>267</v>
      </c>
      <c r="CE18" s="682"/>
      <c r="CF18" s="682"/>
      <c r="CG18" s="682"/>
      <c r="CH18" s="682"/>
      <c r="CI18" s="682"/>
      <c r="CJ18" s="682"/>
      <c r="CK18" s="682"/>
      <c r="CL18" s="682"/>
      <c r="CM18" s="682"/>
      <c r="CN18" s="682"/>
      <c r="CO18" s="682"/>
      <c r="CP18" s="682"/>
      <c r="CQ18" s="683"/>
      <c r="CR18" s="642" t="s">
        <v>129</v>
      </c>
      <c r="CS18" s="643"/>
      <c r="CT18" s="643"/>
      <c r="CU18" s="643"/>
      <c r="CV18" s="643"/>
      <c r="CW18" s="643"/>
      <c r="CX18" s="643"/>
      <c r="CY18" s="644"/>
      <c r="CZ18" s="675" t="s">
        <v>129</v>
      </c>
      <c r="DA18" s="675"/>
      <c r="DB18" s="675"/>
      <c r="DC18" s="675"/>
      <c r="DD18" s="648" t="s">
        <v>129</v>
      </c>
      <c r="DE18" s="643"/>
      <c r="DF18" s="643"/>
      <c r="DG18" s="643"/>
      <c r="DH18" s="643"/>
      <c r="DI18" s="643"/>
      <c r="DJ18" s="643"/>
      <c r="DK18" s="643"/>
      <c r="DL18" s="643"/>
      <c r="DM18" s="643"/>
      <c r="DN18" s="643"/>
      <c r="DO18" s="643"/>
      <c r="DP18" s="644"/>
      <c r="DQ18" s="648" t="s">
        <v>129</v>
      </c>
      <c r="DR18" s="643"/>
      <c r="DS18" s="643"/>
      <c r="DT18" s="643"/>
      <c r="DU18" s="643"/>
      <c r="DV18" s="643"/>
      <c r="DW18" s="643"/>
      <c r="DX18" s="643"/>
      <c r="DY18" s="643"/>
      <c r="DZ18" s="643"/>
      <c r="EA18" s="643"/>
      <c r="EB18" s="643"/>
      <c r="EC18" s="689"/>
    </row>
    <row r="19" spans="2:133" ht="11.25" customHeight="1" x14ac:dyDescent="0.15">
      <c r="B19" s="639" t="s">
        <v>268</v>
      </c>
      <c r="C19" s="640"/>
      <c r="D19" s="640"/>
      <c r="E19" s="640"/>
      <c r="F19" s="640"/>
      <c r="G19" s="640"/>
      <c r="H19" s="640"/>
      <c r="I19" s="640"/>
      <c r="J19" s="640"/>
      <c r="K19" s="640"/>
      <c r="L19" s="640"/>
      <c r="M19" s="640"/>
      <c r="N19" s="640"/>
      <c r="O19" s="640"/>
      <c r="P19" s="640"/>
      <c r="Q19" s="641"/>
      <c r="R19" s="642">
        <v>11045</v>
      </c>
      <c r="S19" s="643"/>
      <c r="T19" s="643"/>
      <c r="U19" s="643"/>
      <c r="V19" s="643"/>
      <c r="W19" s="643"/>
      <c r="X19" s="643"/>
      <c r="Y19" s="644"/>
      <c r="Z19" s="675">
        <v>0.2</v>
      </c>
      <c r="AA19" s="675"/>
      <c r="AB19" s="675"/>
      <c r="AC19" s="675"/>
      <c r="AD19" s="676">
        <v>11045</v>
      </c>
      <c r="AE19" s="676"/>
      <c r="AF19" s="676"/>
      <c r="AG19" s="676"/>
      <c r="AH19" s="676"/>
      <c r="AI19" s="676"/>
      <c r="AJ19" s="676"/>
      <c r="AK19" s="676"/>
      <c r="AL19" s="645">
        <v>0.3</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t="s">
        <v>129</v>
      </c>
      <c r="BH19" s="643"/>
      <c r="BI19" s="643"/>
      <c r="BJ19" s="643"/>
      <c r="BK19" s="643"/>
      <c r="BL19" s="643"/>
      <c r="BM19" s="643"/>
      <c r="BN19" s="644"/>
      <c r="BO19" s="675" t="s">
        <v>129</v>
      </c>
      <c r="BP19" s="675"/>
      <c r="BQ19" s="675"/>
      <c r="BR19" s="675"/>
      <c r="BS19" s="648" t="s">
        <v>129</v>
      </c>
      <c r="BT19" s="643"/>
      <c r="BU19" s="643"/>
      <c r="BV19" s="643"/>
      <c r="BW19" s="643"/>
      <c r="BX19" s="643"/>
      <c r="BY19" s="643"/>
      <c r="BZ19" s="643"/>
      <c r="CA19" s="643"/>
      <c r="CB19" s="689"/>
      <c r="CD19" s="681" t="s">
        <v>270</v>
      </c>
      <c r="CE19" s="682"/>
      <c r="CF19" s="682"/>
      <c r="CG19" s="682"/>
      <c r="CH19" s="682"/>
      <c r="CI19" s="682"/>
      <c r="CJ19" s="682"/>
      <c r="CK19" s="682"/>
      <c r="CL19" s="682"/>
      <c r="CM19" s="682"/>
      <c r="CN19" s="682"/>
      <c r="CO19" s="682"/>
      <c r="CP19" s="682"/>
      <c r="CQ19" s="683"/>
      <c r="CR19" s="642" t="s">
        <v>129</v>
      </c>
      <c r="CS19" s="643"/>
      <c r="CT19" s="643"/>
      <c r="CU19" s="643"/>
      <c r="CV19" s="643"/>
      <c r="CW19" s="643"/>
      <c r="CX19" s="643"/>
      <c r="CY19" s="644"/>
      <c r="CZ19" s="675" t="s">
        <v>129</v>
      </c>
      <c r="DA19" s="675"/>
      <c r="DB19" s="675"/>
      <c r="DC19" s="675"/>
      <c r="DD19" s="648" t="s">
        <v>129</v>
      </c>
      <c r="DE19" s="643"/>
      <c r="DF19" s="643"/>
      <c r="DG19" s="643"/>
      <c r="DH19" s="643"/>
      <c r="DI19" s="643"/>
      <c r="DJ19" s="643"/>
      <c r="DK19" s="643"/>
      <c r="DL19" s="643"/>
      <c r="DM19" s="643"/>
      <c r="DN19" s="643"/>
      <c r="DO19" s="643"/>
      <c r="DP19" s="644"/>
      <c r="DQ19" s="648" t="s">
        <v>129</v>
      </c>
      <c r="DR19" s="643"/>
      <c r="DS19" s="643"/>
      <c r="DT19" s="643"/>
      <c r="DU19" s="643"/>
      <c r="DV19" s="643"/>
      <c r="DW19" s="643"/>
      <c r="DX19" s="643"/>
      <c r="DY19" s="643"/>
      <c r="DZ19" s="643"/>
      <c r="EA19" s="643"/>
      <c r="EB19" s="643"/>
      <c r="EC19" s="689"/>
    </row>
    <row r="20" spans="2:133" ht="11.25" customHeight="1" x14ac:dyDescent="0.15">
      <c r="B20" s="639" t="s">
        <v>271</v>
      </c>
      <c r="C20" s="640"/>
      <c r="D20" s="640"/>
      <c r="E20" s="640"/>
      <c r="F20" s="640"/>
      <c r="G20" s="640"/>
      <c r="H20" s="640"/>
      <c r="I20" s="640"/>
      <c r="J20" s="640"/>
      <c r="K20" s="640"/>
      <c r="L20" s="640"/>
      <c r="M20" s="640"/>
      <c r="N20" s="640"/>
      <c r="O20" s="640"/>
      <c r="P20" s="640"/>
      <c r="Q20" s="641"/>
      <c r="R20" s="642">
        <v>2801</v>
      </c>
      <c r="S20" s="643"/>
      <c r="T20" s="643"/>
      <c r="U20" s="643"/>
      <c r="V20" s="643"/>
      <c r="W20" s="643"/>
      <c r="X20" s="643"/>
      <c r="Y20" s="644"/>
      <c r="Z20" s="675">
        <v>0</v>
      </c>
      <c r="AA20" s="675"/>
      <c r="AB20" s="675"/>
      <c r="AC20" s="675"/>
      <c r="AD20" s="676">
        <v>2801</v>
      </c>
      <c r="AE20" s="676"/>
      <c r="AF20" s="676"/>
      <c r="AG20" s="676"/>
      <c r="AH20" s="676"/>
      <c r="AI20" s="676"/>
      <c r="AJ20" s="676"/>
      <c r="AK20" s="676"/>
      <c r="AL20" s="645">
        <v>0.1</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t="s">
        <v>129</v>
      </c>
      <c r="BH20" s="643"/>
      <c r="BI20" s="643"/>
      <c r="BJ20" s="643"/>
      <c r="BK20" s="643"/>
      <c r="BL20" s="643"/>
      <c r="BM20" s="643"/>
      <c r="BN20" s="644"/>
      <c r="BO20" s="675" t="s">
        <v>129</v>
      </c>
      <c r="BP20" s="675"/>
      <c r="BQ20" s="675"/>
      <c r="BR20" s="675"/>
      <c r="BS20" s="648" t="s">
        <v>129</v>
      </c>
      <c r="BT20" s="643"/>
      <c r="BU20" s="643"/>
      <c r="BV20" s="643"/>
      <c r="BW20" s="643"/>
      <c r="BX20" s="643"/>
      <c r="BY20" s="643"/>
      <c r="BZ20" s="643"/>
      <c r="CA20" s="643"/>
      <c r="CB20" s="689"/>
      <c r="CD20" s="681" t="s">
        <v>273</v>
      </c>
      <c r="CE20" s="682"/>
      <c r="CF20" s="682"/>
      <c r="CG20" s="682"/>
      <c r="CH20" s="682"/>
      <c r="CI20" s="682"/>
      <c r="CJ20" s="682"/>
      <c r="CK20" s="682"/>
      <c r="CL20" s="682"/>
      <c r="CM20" s="682"/>
      <c r="CN20" s="682"/>
      <c r="CO20" s="682"/>
      <c r="CP20" s="682"/>
      <c r="CQ20" s="683"/>
      <c r="CR20" s="642">
        <v>7186196</v>
      </c>
      <c r="CS20" s="643"/>
      <c r="CT20" s="643"/>
      <c r="CU20" s="643"/>
      <c r="CV20" s="643"/>
      <c r="CW20" s="643"/>
      <c r="CX20" s="643"/>
      <c r="CY20" s="644"/>
      <c r="CZ20" s="675">
        <v>100</v>
      </c>
      <c r="DA20" s="675"/>
      <c r="DB20" s="675"/>
      <c r="DC20" s="675"/>
      <c r="DD20" s="648">
        <v>1162644</v>
      </c>
      <c r="DE20" s="643"/>
      <c r="DF20" s="643"/>
      <c r="DG20" s="643"/>
      <c r="DH20" s="643"/>
      <c r="DI20" s="643"/>
      <c r="DJ20" s="643"/>
      <c r="DK20" s="643"/>
      <c r="DL20" s="643"/>
      <c r="DM20" s="643"/>
      <c r="DN20" s="643"/>
      <c r="DO20" s="643"/>
      <c r="DP20" s="644"/>
      <c r="DQ20" s="648">
        <v>4332123</v>
      </c>
      <c r="DR20" s="643"/>
      <c r="DS20" s="643"/>
      <c r="DT20" s="643"/>
      <c r="DU20" s="643"/>
      <c r="DV20" s="643"/>
      <c r="DW20" s="643"/>
      <c r="DX20" s="643"/>
      <c r="DY20" s="643"/>
      <c r="DZ20" s="643"/>
      <c r="EA20" s="643"/>
      <c r="EB20" s="643"/>
      <c r="EC20" s="689"/>
    </row>
    <row r="21" spans="2:133" ht="11.25" customHeight="1" x14ac:dyDescent="0.15">
      <c r="B21" s="639" t="s">
        <v>274</v>
      </c>
      <c r="C21" s="640"/>
      <c r="D21" s="640"/>
      <c r="E21" s="640"/>
      <c r="F21" s="640"/>
      <c r="G21" s="640"/>
      <c r="H21" s="640"/>
      <c r="I21" s="640"/>
      <c r="J21" s="640"/>
      <c r="K21" s="640"/>
      <c r="L21" s="640"/>
      <c r="M21" s="640"/>
      <c r="N21" s="640"/>
      <c r="O21" s="640"/>
      <c r="P21" s="640"/>
      <c r="Q21" s="641"/>
      <c r="R21" s="642">
        <v>823</v>
      </c>
      <c r="S21" s="643"/>
      <c r="T21" s="643"/>
      <c r="U21" s="643"/>
      <c r="V21" s="643"/>
      <c r="W21" s="643"/>
      <c r="X21" s="643"/>
      <c r="Y21" s="644"/>
      <c r="Z21" s="675">
        <v>0</v>
      </c>
      <c r="AA21" s="675"/>
      <c r="AB21" s="675"/>
      <c r="AC21" s="675"/>
      <c r="AD21" s="676">
        <v>823</v>
      </c>
      <c r="AE21" s="676"/>
      <c r="AF21" s="676"/>
      <c r="AG21" s="676"/>
      <c r="AH21" s="676"/>
      <c r="AI21" s="676"/>
      <c r="AJ21" s="676"/>
      <c r="AK21" s="676"/>
      <c r="AL21" s="645">
        <v>0</v>
      </c>
      <c r="AM21" s="646"/>
      <c r="AN21" s="646"/>
      <c r="AO21" s="677"/>
      <c r="AP21" s="737" t="s">
        <v>275</v>
      </c>
      <c r="AQ21" s="744"/>
      <c r="AR21" s="744"/>
      <c r="AS21" s="744"/>
      <c r="AT21" s="744"/>
      <c r="AU21" s="744"/>
      <c r="AV21" s="744"/>
      <c r="AW21" s="744"/>
      <c r="AX21" s="744"/>
      <c r="AY21" s="744"/>
      <c r="AZ21" s="744"/>
      <c r="BA21" s="744"/>
      <c r="BB21" s="744"/>
      <c r="BC21" s="744"/>
      <c r="BD21" s="744"/>
      <c r="BE21" s="744"/>
      <c r="BF21" s="739"/>
      <c r="BG21" s="642" t="s">
        <v>129</v>
      </c>
      <c r="BH21" s="643"/>
      <c r="BI21" s="643"/>
      <c r="BJ21" s="643"/>
      <c r="BK21" s="643"/>
      <c r="BL21" s="643"/>
      <c r="BM21" s="643"/>
      <c r="BN21" s="644"/>
      <c r="BO21" s="675" t="s">
        <v>129</v>
      </c>
      <c r="BP21" s="675"/>
      <c r="BQ21" s="675"/>
      <c r="BR21" s="675"/>
      <c r="BS21" s="648" t="s">
        <v>129</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360405</v>
      </c>
      <c r="S22" s="643"/>
      <c r="T22" s="643"/>
      <c r="U22" s="643"/>
      <c r="V22" s="643"/>
      <c r="W22" s="643"/>
      <c r="X22" s="643"/>
      <c r="Y22" s="644"/>
      <c r="Z22" s="675">
        <v>4.9000000000000004</v>
      </c>
      <c r="AA22" s="675"/>
      <c r="AB22" s="675"/>
      <c r="AC22" s="675"/>
      <c r="AD22" s="676">
        <v>285137</v>
      </c>
      <c r="AE22" s="676"/>
      <c r="AF22" s="676"/>
      <c r="AG22" s="676"/>
      <c r="AH22" s="676"/>
      <c r="AI22" s="676"/>
      <c r="AJ22" s="676"/>
      <c r="AK22" s="676"/>
      <c r="AL22" s="645">
        <v>8.6999999999999993</v>
      </c>
      <c r="AM22" s="646"/>
      <c r="AN22" s="646"/>
      <c r="AO22" s="677"/>
      <c r="AP22" s="737" t="s">
        <v>277</v>
      </c>
      <c r="AQ22" s="744"/>
      <c r="AR22" s="744"/>
      <c r="AS22" s="744"/>
      <c r="AT22" s="744"/>
      <c r="AU22" s="744"/>
      <c r="AV22" s="744"/>
      <c r="AW22" s="744"/>
      <c r="AX22" s="744"/>
      <c r="AY22" s="744"/>
      <c r="AZ22" s="744"/>
      <c r="BA22" s="744"/>
      <c r="BB22" s="744"/>
      <c r="BC22" s="744"/>
      <c r="BD22" s="744"/>
      <c r="BE22" s="744"/>
      <c r="BF22" s="739"/>
      <c r="BG22" s="642" t="s">
        <v>129</v>
      </c>
      <c r="BH22" s="643"/>
      <c r="BI22" s="643"/>
      <c r="BJ22" s="643"/>
      <c r="BK22" s="643"/>
      <c r="BL22" s="643"/>
      <c r="BM22" s="643"/>
      <c r="BN22" s="644"/>
      <c r="BO22" s="675" t="s">
        <v>129</v>
      </c>
      <c r="BP22" s="675"/>
      <c r="BQ22" s="675"/>
      <c r="BR22" s="675"/>
      <c r="BS22" s="648" t="s">
        <v>129</v>
      </c>
      <c r="BT22" s="643"/>
      <c r="BU22" s="643"/>
      <c r="BV22" s="643"/>
      <c r="BW22" s="643"/>
      <c r="BX22" s="643"/>
      <c r="BY22" s="643"/>
      <c r="BZ22" s="643"/>
      <c r="CA22" s="643"/>
      <c r="CB22" s="689"/>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285137</v>
      </c>
      <c r="S23" s="643"/>
      <c r="T23" s="643"/>
      <c r="U23" s="643"/>
      <c r="V23" s="643"/>
      <c r="W23" s="643"/>
      <c r="X23" s="643"/>
      <c r="Y23" s="644"/>
      <c r="Z23" s="675">
        <v>3.9</v>
      </c>
      <c r="AA23" s="675"/>
      <c r="AB23" s="675"/>
      <c r="AC23" s="675"/>
      <c r="AD23" s="676">
        <v>285137</v>
      </c>
      <c r="AE23" s="676"/>
      <c r="AF23" s="676"/>
      <c r="AG23" s="676"/>
      <c r="AH23" s="676"/>
      <c r="AI23" s="676"/>
      <c r="AJ23" s="676"/>
      <c r="AK23" s="676"/>
      <c r="AL23" s="645">
        <v>8.6999999999999993</v>
      </c>
      <c r="AM23" s="646"/>
      <c r="AN23" s="646"/>
      <c r="AO23" s="677"/>
      <c r="AP23" s="737" t="s">
        <v>280</v>
      </c>
      <c r="AQ23" s="744"/>
      <c r="AR23" s="744"/>
      <c r="AS23" s="744"/>
      <c r="AT23" s="744"/>
      <c r="AU23" s="744"/>
      <c r="AV23" s="744"/>
      <c r="AW23" s="744"/>
      <c r="AX23" s="744"/>
      <c r="AY23" s="744"/>
      <c r="AZ23" s="744"/>
      <c r="BA23" s="744"/>
      <c r="BB23" s="744"/>
      <c r="BC23" s="744"/>
      <c r="BD23" s="744"/>
      <c r="BE23" s="744"/>
      <c r="BF23" s="739"/>
      <c r="BG23" s="642" t="s">
        <v>129</v>
      </c>
      <c r="BH23" s="643"/>
      <c r="BI23" s="643"/>
      <c r="BJ23" s="643"/>
      <c r="BK23" s="643"/>
      <c r="BL23" s="643"/>
      <c r="BM23" s="643"/>
      <c r="BN23" s="644"/>
      <c r="BO23" s="675" t="s">
        <v>129</v>
      </c>
      <c r="BP23" s="675"/>
      <c r="BQ23" s="675"/>
      <c r="BR23" s="675"/>
      <c r="BS23" s="648" t="s">
        <v>129</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75268</v>
      </c>
      <c r="S24" s="643"/>
      <c r="T24" s="643"/>
      <c r="U24" s="643"/>
      <c r="V24" s="643"/>
      <c r="W24" s="643"/>
      <c r="X24" s="643"/>
      <c r="Y24" s="644"/>
      <c r="Z24" s="675">
        <v>1</v>
      </c>
      <c r="AA24" s="675"/>
      <c r="AB24" s="675"/>
      <c r="AC24" s="675"/>
      <c r="AD24" s="676" t="s">
        <v>129</v>
      </c>
      <c r="AE24" s="676"/>
      <c r="AF24" s="676"/>
      <c r="AG24" s="676"/>
      <c r="AH24" s="676"/>
      <c r="AI24" s="676"/>
      <c r="AJ24" s="676"/>
      <c r="AK24" s="676"/>
      <c r="AL24" s="645" t="s">
        <v>129</v>
      </c>
      <c r="AM24" s="646"/>
      <c r="AN24" s="646"/>
      <c r="AO24" s="677"/>
      <c r="AP24" s="737" t="s">
        <v>287</v>
      </c>
      <c r="AQ24" s="744"/>
      <c r="AR24" s="744"/>
      <c r="AS24" s="744"/>
      <c r="AT24" s="744"/>
      <c r="AU24" s="744"/>
      <c r="AV24" s="744"/>
      <c r="AW24" s="744"/>
      <c r="AX24" s="744"/>
      <c r="AY24" s="744"/>
      <c r="AZ24" s="744"/>
      <c r="BA24" s="744"/>
      <c r="BB24" s="744"/>
      <c r="BC24" s="744"/>
      <c r="BD24" s="744"/>
      <c r="BE24" s="744"/>
      <c r="BF24" s="739"/>
      <c r="BG24" s="642" t="s">
        <v>129</v>
      </c>
      <c r="BH24" s="643"/>
      <c r="BI24" s="643"/>
      <c r="BJ24" s="643"/>
      <c r="BK24" s="643"/>
      <c r="BL24" s="643"/>
      <c r="BM24" s="643"/>
      <c r="BN24" s="644"/>
      <c r="BO24" s="675" t="s">
        <v>129</v>
      </c>
      <c r="BP24" s="675"/>
      <c r="BQ24" s="675"/>
      <c r="BR24" s="675"/>
      <c r="BS24" s="648" t="s">
        <v>129</v>
      </c>
      <c r="BT24" s="643"/>
      <c r="BU24" s="643"/>
      <c r="BV24" s="643"/>
      <c r="BW24" s="643"/>
      <c r="BX24" s="643"/>
      <c r="BY24" s="643"/>
      <c r="BZ24" s="643"/>
      <c r="CA24" s="643"/>
      <c r="CB24" s="689"/>
      <c r="CD24" s="700" t="s">
        <v>288</v>
      </c>
      <c r="CE24" s="701"/>
      <c r="CF24" s="701"/>
      <c r="CG24" s="701"/>
      <c r="CH24" s="701"/>
      <c r="CI24" s="701"/>
      <c r="CJ24" s="701"/>
      <c r="CK24" s="701"/>
      <c r="CL24" s="701"/>
      <c r="CM24" s="701"/>
      <c r="CN24" s="701"/>
      <c r="CO24" s="701"/>
      <c r="CP24" s="701"/>
      <c r="CQ24" s="702"/>
      <c r="CR24" s="697">
        <v>2133922</v>
      </c>
      <c r="CS24" s="698"/>
      <c r="CT24" s="698"/>
      <c r="CU24" s="698"/>
      <c r="CV24" s="698"/>
      <c r="CW24" s="698"/>
      <c r="CX24" s="698"/>
      <c r="CY24" s="741"/>
      <c r="CZ24" s="742">
        <v>29.7</v>
      </c>
      <c r="DA24" s="715"/>
      <c r="DB24" s="715"/>
      <c r="DC24" s="745"/>
      <c r="DD24" s="740">
        <v>1711934</v>
      </c>
      <c r="DE24" s="698"/>
      <c r="DF24" s="698"/>
      <c r="DG24" s="698"/>
      <c r="DH24" s="698"/>
      <c r="DI24" s="698"/>
      <c r="DJ24" s="698"/>
      <c r="DK24" s="741"/>
      <c r="DL24" s="740">
        <v>1709155</v>
      </c>
      <c r="DM24" s="698"/>
      <c r="DN24" s="698"/>
      <c r="DO24" s="698"/>
      <c r="DP24" s="698"/>
      <c r="DQ24" s="698"/>
      <c r="DR24" s="698"/>
      <c r="DS24" s="698"/>
      <c r="DT24" s="698"/>
      <c r="DU24" s="698"/>
      <c r="DV24" s="741"/>
      <c r="DW24" s="742">
        <v>50.4</v>
      </c>
      <c r="DX24" s="715"/>
      <c r="DY24" s="715"/>
      <c r="DZ24" s="715"/>
      <c r="EA24" s="715"/>
      <c r="EB24" s="715"/>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t="s">
        <v>129</v>
      </c>
      <c r="S25" s="643"/>
      <c r="T25" s="643"/>
      <c r="U25" s="643"/>
      <c r="V25" s="643"/>
      <c r="W25" s="643"/>
      <c r="X25" s="643"/>
      <c r="Y25" s="644"/>
      <c r="Z25" s="675" t="s">
        <v>129</v>
      </c>
      <c r="AA25" s="675"/>
      <c r="AB25" s="675"/>
      <c r="AC25" s="675"/>
      <c r="AD25" s="676" t="s">
        <v>129</v>
      </c>
      <c r="AE25" s="676"/>
      <c r="AF25" s="676"/>
      <c r="AG25" s="676"/>
      <c r="AH25" s="676"/>
      <c r="AI25" s="676"/>
      <c r="AJ25" s="676"/>
      <c r="AK25" s="676"/>
      <c r="AL25" s="645" t="s">
        <v>129</v>
      </c>
      <c r="AM25" s="646"/>
      <c r="AN25" s="646"/>
      <c r="AO25" s="677"/>
      <c r="AP25" s="737" t="s">
        <v>290</v>
      </c>
      <c r="AQ25" s="744"/>
      <c r="AR25" s="744"/>
      <c r="AS25" s="744"/>
      <c r="AT25" s="744"/>
      <c r="AU25" s="744"/>
      <c r="AV25" s="744"/>
      <c r="AW25" s="744"/>
      <c r="AX25" s="744"/>
      <c r="AY25" s="744"/>
      <c r="AZ25" s="744"/>
      <c r="BA25" s="744"/>
      <c r="BB25" s="744"/>
      <c r="BC25" s="744"/>
      <c r="BD25" s="744"/>
      <c r="BE25" s="744"/>
      <c r="BF25" s="739"/>
      <c r="BG25" s="642" t="s">
        <v>129</v>
      </c>
      <c r="BH25" s="643"/>
      <c r="BI25" s="643"/>
      <c r="BJ25" s="643"/>
      <c r="BK25" s="643"/>
      <c r="BL25" s="643"/>
      <c r="BM25" s="643"/>
      <c r="BN25" s="644"/>
      <c r="BO25" s="675" t="s">
        <v>129</v>
      </c>
      <c r="BP25" s="675"/>
      <c r="BQ25" s="675"/>
      <c r="BR25" s="675"/>
      <c r="BS25" s="648" t="s">
        <v>129</v>
      </c>
      <c r="BT25" s="643"/>
      <c r="BU25" s="643"/>
      <c r="BV25" s="643"/>
      <c r="BW25" s="643"/>
      <c r="BX25" s="643"/>
      <c r="BY25" s="643"/>
      <c r="BZ25" s="643"/>
      <c r="CA25" s="643"/>
      <c r="CB25" s="689"/>
      <c r="CD25" s="681" t="s">
        <v>291</v>
      </c>
      <c r="CE25" s="682"/>
      <c r="CF25" s="682"/>
      <c r="CG25" s="682"/>
      <c r="CH25" s="682"/>
      <c r="CI25" s="682"/>
      <c r="CJ25" s="682"/>
      <c r="CK25" s="682"/>
      <c r="CL25" s="682"/>
      <c r="CM25" s="682"/>
      <c r="CN25" s="682"/>
      <c r="CO25" s="682"/>
      <c r="CP25" s="682"/>
      <c r="CQ25" s="683"/>
      <c r="CR25" s="642">
        <v>1173381</v>
      </c>
      <c r="CS25" s="661"/>
      <c r="CT25" s="661"/>
      <c r="CU25" s="661"/>
      <c r="CV25" s="661"/>
      <c r="CW25" s="661"/>
      <c r="CX25" s="661"/>
      <c r="CY25" s="662"/>
      <c r="CZ25" s="645">
        <v>16.3</v>
      </c>
      <c r="DA25" s="663"/>
      <c r="DB25" s="663"/>
      <c r="DC25" s="664"/>
      <c r="DD25" s="648">
        <v>1119001</v>
      </c>
      <c r="DE25" s="661"/>
      <c r="DF25" s="661"/>
      <c r="DG25" s="661"/>
      <c r="DH25" s="661"/>
      <c r="DI25" s="661"/>
      <c r="DJ25" s="661"/>
      <c r="DK25" s="662"/>
      <c r="DL25" s="648">
        <v>1116222</v>
      </c>
      <c r="DM25" s="661"/>
      <c r="DN25" s="661"/>
      <c r="DO25" s="661"/>
      <c r="DP25" s="661"/>
      <c r="DQ25" s="661"/>
      <c r="DR25" s="661"/>
      <c r="DS25" s="661"/>
      <c r="DT25" s="661"/>
      <c r="DU25" s="661"/>
      <c r="DV25" s="662"/>
      <c r="DW25" s="645">
        <v>32.9</v>
      </c>
      <c r="DX25" s="663"/>
      <c r="DY25" s="663"/>
      <c r="DZ25" s="663"/>
      <c r="EA25" s="663"/>
      <c r="EB25" s="663"/>
      <c r="EC25" s="684"/>
    </row>
    <row r="26" spans="2:133" ht="11.25" customHeight="1" x14ac:dyDescent="0.15">
      <c r="B26" s="639" t="s">
        <v>292</v>
      </c>
      <c r="C26" s="640"/>
      <c r="D26" s="640"/>
      <c r="E26" s="640"/>
      <c r="F26" s="640"/>
      <c r="G26" s="640"/>
      <c r="H26" s="640"/>
      <c r="I26" s="640"/>
      <c r="J26" s="640"/>
      <c r="K26" s="640"/>
      <c r="L26" s="640"/>
      <c r="M26" s="640"/>
      <c r="N26" s="640"/>
      <c r="O26" s="640"/>
      <c r="P26" s="640"/>
      <c r="Q26" s="641"/>
      <c r="R26" s="642">
        <v>3361549</v>
      </c>
      <c r="S26" s="643"/>
      <c r="T26" s="643"/>
      <c r="U26" s="643"/>
      <c r="V26" s="643"/>
      <c r="W26" s="643"/>
      <c r="X26" s="643"/>
      <c r="Y26" s="644"/>
      <c r="Z26" s="675">
        <v>45.7</v>
      </c>
      <c r="AA26" s="675"/>
      <c r="AB26" s="675"/>
      <c r="AC26" s="675"/>
      <c r="AD26" s="676">
        <v>3286281</v>
      </c>
      <c r="AE26" s="676"/>
      <c r="AF26" s="676"/>
      <c r="AG26" s="676"/>
      <c r="AH26" s="676"/>
      <c r="AI26" s="676"/>
      <c r="AJ26" s="676"/>
      <c r="AK26" s="676"/>
      <c r="AL26" s="645">
        <v>99.8</v>
      </c>
      <c r="AM26" s="646"/>
      <c r="AN26" s="646"/>
      <c r="AO26" s="677"/>
      <c r="AP26" s="737" t="s">
        <v>293</v>
      </c>
      <c r="AQ26" s="738"/>
      <c r="AR26" s="738"/>
      <c r="AS26" s="738"/>
      <c r="AT26" s="738"/>
      <c r="AU26" s="738"/>
      <c r="AV26" s="738"/>
      <c r="AW26" s="738"/>
      <c r="AX26" s="738"/>
      <c r="AY26" s="738"/>
      <c r="AZ26" s="738"/>
      <c r="BA26" s="738"/>
      <c r="BB26" s="738"/>
      <c r="BC26" s="738"/>
      <c r="BD26" s="738"/>
      <c r="BE26" s="738"/>
      <c r="BF26" s="739"/>
      <c r="BG26" s="642" t="s">
        <v>129</v>
      </c>
      <c r="BH26" s="643"/>
      <c r="BI26" s="643"/>
      <c r="BJ26" s="643"/>
      <c r="BK26" s="643"/>
      <c r="BL26" s="643"/>
      <c r="BM26" s="643"/>
      <c r="BN26" s="644"/>
      <c r="BO26" s="675" t="s">
        <v>129</v>
      </c>
      <c r="BP26" s="675"/>
      <c r="BQ26" s="675"/>
      <c r="BR26" s="675"/>
      <c r="BS26" s="648" t="s">
        <v>129</v>
      </c>
      <c r="BT26" s="643"/>
      <c r="BU26" s="643"/>
      <c r="BV26" s="643"/>
      <c r="BW26" s="643"/>
      <c r="BX26" s="643"/>
      <c r="BY26" s="643"/>
      <c r="BZ26" s="643"/>
      <c r="CA26" s="643"/>
      <c r="CB26" s="689"/>
      <c r="CD26" s="681" t="s">
        <v>294</v>
      </c>
      <c r="CE26" s="682"/>
      <c r="CF26" s="682"/>
      <c r="CG26" s="682"/>
      <c r="CH26" s="682"/>
      <c r="CI26" s="682"/>
      <c r="CJ26" s="682"/>
      <c r="CK26" s="682"/>
      <c r="CL26" s="682"/>
      <c r="CM26" s="682"/>
      <c r="CN26" s="682"/>
      <c r="CO26" s="682"/>
      <c r="CP26" s="682"/>
      <c r="CQ26" s="683"/>
      <c r="CR26" s="642">
        <v>635183</v>
      </c>
      <c r="CS26" s="643"/>
      <c r="CT26" s="643"/>
      <c r="CU26" s="643"/>
      <c r="CV26" s="643"/>
      <c r="CW26" s="643"/>
      <c r="CX26" s="643"/>
      <c r="CY26" s="644"/>
      <c r="CZ26" s="645">
        <v>8.8000000000000007</v>
      </c>
      <c r="DA26" s="663"/>
      <c r="DB26" s="663"/>
      <c r="DC26" s="664"/>
      <c r="DD26" s="648">
        <v>600056</v>
      </c>
      <c r="DE26" s="643"/>
      <c r="DF26" s="643"/>
      <c r="DG26" s="643"/>
      <c r="DH26" s="643"/>
      <c r="DI26" s="643"/>
      <c r="DJ26" s="643"/>
      <c r="DK26" s="644"/>
      <c r="DL26" s="648" t="s">
        <v>129</v>
      </c>
      <c r="DM26" s="643"/>
      <c r="DN26" s="643"/>
      <c r="DO26" s="643"/>
      <c r="DP26" s="643"/>
      <c r="DQ26" s="643"/>
      <c r="DR26" s="643"/>
      <c r="DS26" s="643"/>
      <c r="DT26" s="643"/>
      <c r="DU26" s="643"/>
      <c r="DV26" s="644"/>
      <c r="DW26" s="645" t="s">
        <v>129</v>
      </c>
      <c r="DX26" s="663"/>
      <c r="DY26" s="663"/>
      <c r="DZ26" s="663"/>
      <c r="EA26" s="663"/>
      <c r="EB26" s="663"/>
      <c r="EC26" s="684"/>
    </row>
    <row r="27" spans="2:133" ht="11.25" customHeight="1" x14ac:dyDescent="0.15">
      <c r="B27" s="639" t="s">
        <v>295</v>
      </c>
      <c r="C27" s="640"/>
      <c r="D27" s="640"/>
      <c r="E27" s="640"/>
      <c r="F27" s="640"/>
      <c r="G27" s="640"/>
      <c r="H27" s="640"/>
      <c r="I27" s="640"/>
      <c r="J27" s="640"/>
      <c r="K27" s="640"/>
      <c r="L27" s="640"/>
      <c r="M27" s="640"/>
      <c r="N27" s="640"/>
      <c r="O27" s="640"/>
      <c r="P27" s="640"/>
      <c r="Q27" s="641"/>
      <c r="R27" s="642">
        <v>1875</v>
      </c>
      <c r="S27" s="643"/>
      <c r="T27" s="643"/>
      <c r="U27" s="643"/>
      <c r="V27" s="643"/>
      <c r="W27" s="643"/>
      <c r="X27" s="643"/>
      <c r="Y27" s="644"/>
      <c r="Z27" s="675">
        <v>0</v>
      </c>
      <c r="AA27" s="675"/>
      <c r="AB27" s="675"/>
      <c r="AC27" s="675"/>
      <c r="AD27" s="676">
        <v>1875</v>
      </c>
      <c r="AE27" s="676"/>
      <c r="AF27" s="676"/>
      <c r="AG27" s="676"/>
      <c r="AH27" s="676"/>
      <c r="AI27" s="676"/>
      <c r="AJ27" s="676"/>
      <c r="AK27" s="676"/>
      <c r="AL27" s="645">
        <v>0.1</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2614018</v>
      </c>
      <c r="BH27" s="643"/>
      <c r="BI27" s="643"/>
      <c r="BJ27" s="643"/>
      <c r="BK27" s="643"/>
      <c r="BL27" s="643"/>
      <c r="BM27" s="643"/>
      <c r="BN27" s="644"/>
      <c r="BO27" s="675">
        <v>100</v>
      </c>
      <c r="BP27" s="675"/>
      <c r="BQ27" s="675"/>
      <c r="BR27" s="675"/>
      <c r="BS27" s="648">
        <v>127656</v>
      </c>
      <c r="BT27" s="643"/>
      <c r="BU27" s="643"/>
      <c r="BV27" s="643"/>
      <c r="BW27" s="643"/>
      <c r="BX27" s="643"/>
      <c r="BY27" s="643"/>
      <c r="BZ27" s="643"/>
      <c r="CA27" s="643"/>
      <c r="CB27" s="689"/>
      <c r="CD27" s="681" t="s">
        <v>297</v>
      </c>
      <c r="CE27" s="682"/>
      <c r="CF27" s="682"/>
      <c r="CG27" s="682"/>
      <c r="CH27" s="682"/>
      <c r="CI27" s="682"/>
      <c r="CJ27" s="682"/>
      <c r="CK27" s="682"/>
      <c r="CL27" s="682"/>
      <c r="CM27" s="682"/>
      <c r="CN27" s="682"/>
      <c r="CO27" s="682"/>
      <c r="CP27" s="682"/>
      <c r="CQ27" s="683"/>
      <c r="CR27" s="642">
        <v>553434</v>
      </c>
      <c r="CS27" s="661"/>
      <c r="CT27" s="661"/>
      <c r="CU27" s="661"/>
      <c r="CV27" s="661"/>
      <c r="CW27" s="661"/>
      <c r="CX27" s="661"/>
      <c r="CY27" s="662"/>
      <c r="CZ27" s="645">
        <v>7.7</v>
      </c>
      <c r="DA27" s="663"/>
      <c r="DB27" s="663"/>
      <c r="DC27" s="664"/>
      <c r="DD27" s="648">
        <v>185826</v>
      </c>
      <c r="DE27" s="661"/>
      <c r="DF27" s="661"/>
      <c r="DG27" s="661"/>
      <c r="DH27" s="661"/>
      <c r="DI27" s="661"/>
      <c r="DJ27" s="661"/>
      <c r="DK27" s="662"/>
      <c r="DL27" s="648">
        <v>185826</v>
      </c>
      <c r="DM27" s="661"/>
      <c r="DN27" s="661"/>
      <c r="DO27" s="661"/>
      <c r="DP27" s="661"/>
      <c r="DQ27" s="661"/>
      <c r="DR27" s="661"/>
      <c r="DS27" s="661"/>
      <c r="DT27" s="661"/>
      <c r="DU27" s="661"/>
      <c r="DV27" s="662"/>
      <c r="DW27" s="645">
        <v>5.5</v>
      </c>
      <c r="DX27" s="663"/>
      <c r="DY27" s="663"/>
      <c r="DZ27" s="663"/>
      <c r="EA27" s="663"/>
      <c r="EB27" s="663"/>
      <c r="EC27" s="684"/>
    </row>
    <row r="28" spans="2:133" ht="11.25" customHeight="1" x14ac:dyDescent="0.15">
      <c r="B28" s="639" t="s">
        <v>298</v>
      </c>
      <c r="C28" s="640"/>
      <c r="D28" s="640"/>
      <c r="E28" s="640"/>
      <c r="F28" s="640"/>
      <c r="G28" s="640"/>
      <c r="H28" s="640"/>
      <c r="I28" s="640"/>
      <c r="J28" s="640"/>
      <c r="K28" s="640"/>
      <c r="L28" s="640"/>
      <c r="M28" s="640"/>
      <c r="N28" s="640"/>
      <c r="O28" s="640"/>
      <c r="P28" s="640"/>
      <c r="Q28" s="641"/>
      <c r="R28" s="642">
        <v>2787</v>
      </c>
      <c r="S28" s="643"/>
      <c r="T28" s="643"/>
      <c r="U28" s="643"/>
      <c r="V28" s="643"/>
      <c r="W28" s="643"/>
      <c r="X28" s="643"/>
      <c r="Y28" s="644"/>
      <c r="Z28" s="675">
        <v>0</v>
      </c>
      <c r="AA28" s="675"/>
      <c r="AB28" s="675"/>
      <c r="AC28" s="675"/>
      <c r="AD28" s="676" t="s">
        <v>129</v>
      </c>
      <c r="AE28" s="676"/>
      <c r="AF28" s="676"/>
      <c r="AG28" s="676"/>
      <c r="AH28" s="676"/>
      <c r="AI28" s="676"/>
      <c r="AJ28" s="676"/>
      <c r="AK28" s="676"/>
      <c r="AL28" s="645" t="s">
        <v>129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299</v>
      </c>
      <c r="CE28" s="682"/>
      <c r="CF28" s="682"/>
      <c r="CG28" s="682"/>
      <c r="CH28" s="682"/>
      <c r="CI28" s="682"/>
      <c r="CJ28" s="682"/>
      <c r="CK28" s="682"/>
      <c r="CL28" s="682"/>
      <c r="CM28" s="682"/>
      <c r="CN28" s="682"/>
      <c r="CO28" s="682"/>
      <c r="CP28" s="682"/>
      <c r="CQ28" s="683"/>
      <c r="CR28" s="642">
        <v>407107</v>
      </c>
      <c r="CS28" s="643"/>
      <c r="CT28" s="643"/>
      <c r="CU28" s="643"/>
      <c r="CV28" s="643"/>
      <c r="CW28" s="643"/>
      <c r="CX28" s="643"/>
      <c r="CY28" s="644"/>
      <c r="CZ28" s="645">
        <v>5.7</v>
      </c>
      <c r="DA28" s="663"/>
      <c r="DB28" s="663"/>
      <c r="DC28" s="664"/>
      <c r="DD28" s="648">
        <v>407107</v>
      </c>
      <c r="DE28" s="643"/>
      <c r="DF28" s="643"/>
      <c r="DG28" s="643"/>
      <c r="DH28" s="643"/>
      <c r="DI28" s="643"/>
      <c r="DJ28" s="643"/>
      <c r="DK28" s="644"/>
      <c r="DL28" s="648">
        <v>407107</v>
      </c>
      <c r="DM28" s="643"/>
      <c r="DN28" s="643"/>
      <c r="DO28" s="643"/>
      <c r="DP28" s="643"/>
      <c r="DQ28" s="643"/>
      <c r="DR28" s="643"/>
      <c r="DS28" s="643"/>
      <c r="DT28" s="643"/>
      <c r="DU28" s="643"/>
      <c r="DV28" s="644"/>
      <c r="DW28" s="645">
        <v>12</v>
      </c>
      <c r="DX28" s="663"/>
      <c r="DY28" s="663"/>
      <c r="DZ28" s="663"/>
      <c r="EA28" s="663"/>
      <c r="EB28" s="663"/>
      <c r="EC28" s="684"/>
    </row>
    <row r="29" spans="2:133" ht="11.25" customHeight="1" x14ac:dyDescent="0.15">
      <c r="B29" s="639" t="s">
        <v>300</v>
      </c>
      <c r="C29" s="640"/>
      <c r="D29" s="640"/>
      <c r="E29" s="640"/>
      <c r="F29" s="640"/>
      <c r="G29" s="640"/>
      <c r="H29" s="640"/>
      <c r="I29" s="640"/>
      <c r="J29" s="640"/>
      <c r="K29" s="640"/>
      <c r="L29" s="640"/>
      <c r="M29" s="640"/>
      <c r="N29" s="640"/>
      <c r="O29" s="640"/>
      <c r="P29" s="640"/>
      <c r="Q29" s="641"/>
      <c r="R29" s="642">
        <v>48598</v>
      </c>
      <c r="S29" s="643"/>
      <c r="T29" s="643"/>
      <c r="U29" s="643"/>
      <c r="V29" s="643"/>
      <c r="W29" s="643"/>
      <c r="X29" s="643"/>
      <c r="Y29" s="644"/>
      <c r="Z29" s="675">
        <v>0.7</v>
      </c>
      <c r="AA29" s="675"/>
      <c r="AB29" s="675"/>
      <c r="AC29" s="675"/>
      <c r="AD29" s="676">
        <v>2751</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301</v>
      </c>
      <c r="CE29" s="732"/>
      <c r="CF29" s="681" t="s">
        <v>70</v>
      </c>
      <c r="CG29" s="682"/>
      <c r="CH29" s="682"/>
      <c r="CI29" s="682"/>
      <c r="CJ29" s="682"/>
      <c r="CK29" s="682"/>
      <c r="CL29" s="682"/>
      <c r="CM29" s="682"/>
      <c r="CN29" s="682"/>
      <c r="CO29" s="682"/>
      <c r="CP29" s="682"/>
      <c r="CQ29" s="683"/>
      <c r="CR29" s="642">
        <v>407107</v>
      </c>
      <c r="CS29" s="661"/>
      <c r="CT29" s="661"/>
      <c r="CU29" s="661"/>
      <c r="CV29" s="661"/>
      <c r="CW29" s="661"/>
      <c r="CX29" s="661"/>
      <c r="CY29" s="662"/>
      <c r="CZ29" s="645">
        <v>5.7</v>
      </c>
      <c r="DA29" s="663"/>
      <c r="DB29" s="663"/>
      <c r="DC29" s="664"/>
      <c r="DD29" s="648">
        <v>407107</v>
      </c>
      <c r="DE29" s="661"/>
      <c r="DF29" s="661"/>
      <c r="DG29" s="661"/>
      <c r="DH29" s="661"/>
      <c r="DI29" s="661"/>
      <c r="DJ29" s="661"/>
      <c r="DK29" s="662"/>
      <c r="DL29" s="648">
        <v>407107</v>
      </c>
      <c r="DM29" s="661"/>
      <c r="DN29" s="661"/>
      <c r="DO29" s="661"/>
      <c r="DP29" s="661"/>
      <c r="DQ29" s="661"/>
      <c r="DR29" s="661"/>
      <c r="DS29" s="661"/>
      <c r="DT29" s="661"/>
      <c r="DU29" s="661"/>
      <c r="DV29" s="662"/>
      <c r="DW29" s="645">
        <v>12</v>
      </c>
      <c r="DX29" s="663"/>
      <c r="DY29" s="663"/>
      <c r="DZ29" s="663"/>
      <c r="EA29" s="663"/>
      <c r="EB29" s="663"/>
      <c r="EC29" s="684"/>
    </row>
    <row r="30" spans="2:133" ht="11.25" customHeight="1" x14ac:dyDescent="0.15">
      <c r="B30" s="639" t="s">
        <v>302</v>
      </c>
      <c r="C30" s="640"/>
      <c r="D30" s="640"/>
      <c r="E30" s="640"/>
      <c r="F30" s="640"/>
      <c r="G30" s="640"/>
      <c r="H30" s="640"/>
      <c r="I30" s="640"/>
      <c r="J30" s="640"/>
      <c r="K30" s="640"/>
      <c r="L30" s="640"/>
      <c r="M30" s="640"/>
      <c r="N30" s="640"/>
      <c r="O30" s="640"/>
      <c r="P30" s="640"/>
      <c r="Q30" s="641"/>
      <c r="R30" s="642">
        <v>11802</v>
      </c>
      <c r="S30" s="643"/>
      <c r="T30" s="643"/>
      <c r="U30" s="643"/>
      <c r="V30" s="643"/>
      <c r="W30" s="643"/>
      <c r="X30" s="643"/>
      <c r="Y30" s="644"/>
      <c r="Z30" s="675">
        <v>0.2</v>
      </c>
      <c r="AA30" s="675"/>
      <c r="AB30" s="675"/>
      <c r="AC30" s="675"/>
      <c r="AD30" s="676" t="s">
        <v>129</v>
      </c>
      <c r="AE30" s="676"/>
      <c r="AF30" s="676"/>
      <c r="AG30" s="676"/>
      <c r="AH30" s="676"/>
      <c r="AI30" s="676"/>
      <c r="AJ30" s="676"/>
      <c r="AK30" s="676"/>
      <c r="AL30" s="645" t="s">
        <v>129</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303</v>
      </c>
      <c r="BH30" s="728"/>
      <c r="BI30" s="728"/>
      <c r="BJ30" s="728"/>
      <c r="BK30" s="728"/>
      <c r="BL30" s="728"/>
      <c r="BM30" s="728"/>
      <c r="BN30" s="728"/>
      <c r="BO30" s="728"/>
      <c r="BP30" s="728"/>
      <c r="BQ30" s="729"/>
      <c r="BR30" s="703" t="s">
        <v>304</v>
      </c>
      <c r="BS30" s="728"/>
      <c r="BT30" s="728"/>
      <c r="BU30" s="728"/>
      <c r="BV30" s="728"/>
      <c r="BW30" s="728"/>
      <c r="BX30" s="728"/>
      <c r="BY30" s="728"/>
      <c r="BZ30" s="728"/>
      <c r="CA30" s="728"/>
      <c r="CB30" s="729"/>
      <c r="CD30" s="733"/>
      <c r="CE30" s="734"/>
      <c r="CF30" s="681" t="s">
        <v>305</v>
      </c>
      <c r="CG30" s="682"/>
      <c r="CH30" s="682"/>
      <c r="CI30" s="682"/>
      <c r="CJ30" s="682"/>
      <c r="CK30" s="682"/>
      <c r="CL30" s="682"/>
      <c r="CM30" s="682"/>
      <c r="CN30" s="682"/>
      <c r="CO30" s="682"/>
      <c r="CP30" s="682"/>
      <c r="CQ30" s="683"/>
      <c r="CR30" s="642">
        <v>387481</v>
      </c>
      <c r="CS30" s="643"/>
      <c r="CT30" s="643"/>
      <c r="CU30" s="643"/>
      <c r="CV30" s="643"/>
      <c r="CW30" s="643"/>
      <c r="CX30" s="643"/>
      <c r="CY30" s="644"/>
      <c r="CZ30" s="645">
        <v>5.4</v>
      </c>
      <c r="DA30" s="663"/>
      <c r="DB30" s="663"/>
      <c r="DC30" s="664"/>
      <c r="DD30" s="648">
        <v>387481</v>
      </c>
      <c r="DE30" s="643"/>
      <c r="DF30" s="643"/>
      <c r="DG30" s="643"/>
      <c r="DH30" s="643"/>
      <c r="DI30" s="643"/>
      <c r="DJ30" s="643"/>
      <c r="DK30" s="644"/>
      <c r="DL30" s="648">
        <v>387481</v>
      </c>
      <c r="DM30" s="643"/>
      <c r="DN30" s="643"/>
      <c r="DO30" s="643"/>
      <c r="DP30" s="643"/>
      <c r="DQ30" s="643"/>
      <c r="DR30" s="643"/>
      <c r="DS30" s="643"/>
      <c r="DT30" s="643"/>
      <c r="DU30" s="643"/>
      <c r="DV30" s="644"/>
      <c r="DW30" s="645">
        <v>11.4</v>
      </c>
      <c r="DX30" s="663"/>
      <c r="DY30" s="663"/>
      <c r="DZ30" s="663"/>
      <c r="EA30" s="663"/>
      <c r="EB30" s="663"/>
      <c r="EC30" s="684"/>
    </row>
    <row r="31" spans="2:133" ht="11.25" customHeight="1" x14ac:dyDescent="0.15">
      <c r="B31" s="639" t="s">
        <v>306</v>
      </c>
      <c r="C31" s="640"/>
      <c r="D31" s="640"/>
      <c r="E31" s="640"/>
      <c r="F31" s="640"/>
      <c r="G31" s="640"/>
      <c r="H31" s="640"/>
      <c r="I31" s="640"/>
      <c r="J31" s="640"/>
      <c r="K31" s="640"/>
      <c r="L31" s="640"/>
      <c r="M31" s="640"/>
      <c r="N31" s="640"/>
      <c r="O31" s="640"/>
      <c r="P31" s="640"/>
      <c r="Q31" s="641"/>
      <c r="R31" s="642">
        <v>1975579</v>
      </c>
      <c r="S31" s="643"/>
      <c r="T31" s="643"/>
      <c r="U31" s="643"/>
      <c r="V31" s="643"/>
      <c r="W31" s="643"/>
      <c r="X31" s="643"/>
      <c r="Y31" s="644"/>
      <c r="Z31" s="675">
        <v>26.9</v>
      </c>
      <c r="AA31" s="675"/>
      <c r="AB31" s="675"/>
      <c r="AC31" s="675"/>
      <c r="AD31" s="676" t="s">
        <v>129</v>
      </c>
      <c r="AE31" s="676"/>
      <c r="AF31" s="676"/>
      <c r="AG31" s="676"/>
      <c r="AH31" s="676"/>
      <c r="AI31" s="676"/>
      <c r="AJ31" s="676"/>
      <c r="AK31" s="676"/>
      <c r="AL31" s="645" t="s">
        <v>129</v>
      </c>
      <c r="AM31" s="646"/>
      <c r="AN31" s="646"/>
      <c r="AO31" s="677"/>
      <c r="AP31" s="717" t="s">
        <v>307</v>
      </c>
      <c r="AQ31" s="718"/>
      <c r="AR31" s="718"/>
      <c r="AS31" s="718"/>
      <c r="AT31" s="723" t="s">
        <v>308</v>
      </c>
      <c r="AU31" s="231"/>
      <c r="AV31" s="231"/>
      <c r="AW31" s="231"/>
      <c r="AX31" s="710" t="s">
        <v>185</v>
      </c>
      <c r="AY31" s="711"/>
      <c r="AZ31" s="711"/>
      <c r="BA31" s="711"/>
      <c r="BB31" s="711"/>
      <c r="BC31" s="711"/>
      <c r="BD31" s="711"/>
      <c r="BE31" s="711"/>
      <c r="BF31" s="712"/>
      <c r="BG31" s="713">
        <v>99.4</v>
      </c>
      <c r="BH31" s="714"/>
      <c r="BI31" s="714"/>
      <c r="BJ31" s="714"/>
      <c r="BK31" s="714"/>
      <c r="BL31" s="714"/>
      <c r="BM31" s="715">
        <v>98.9</v>
      </c>
      <c r="BN31" s="714"/>
      <c r="BO31" s="714"/>
      <c r="BP31" s="714"/>
      <c r="BQ31" s="716"/>
      <c r="BR31" s="713">
        <v>99.7</v>
      </c>
      <c r="BS31" s="714"/>
      <c r="BT31" s="714"/>
      <c r="BU31" s="714"/>
      <c r="BV31" s="714"/>
      <c r="BW31" s="714"/>
      <c r="BX31" s="715">
        <v>99.2</v>
      </c>
      <c r="BY31" s="714"/>
      <c r="BZ31" s="714"/>
      <c r="CA31" s="714"/>
      <c r="CB31" s="716"/>
      <c r="CD31" s="733"/>
      <c r="CE31" s="734"/>
      <c r="CF31" s="681" t="s">
        <v>309</v>
      </c>
      <c r="CG31" s="682"/>
      <c r="CH31" s="682"/>
      <c r="CI31" s="682"/>
      <c r="CJ31" s="682"/>
      <c r="CK31" s="682"/>
      <c r="CL31" s="682"/>
      <c r="CM31" s="682"/>
      <c r="CN31" s="682"/>
      <c r="CO31" s="682"/>
      <c r="CP31" s="682"/>
      <c r="CQ31" s="683"/>
      <c r="CR31" s="642">
        <v>19626</v>
      </c>
      <c r="CS31" s="661"/>
      <c r="CT31" s="661"/>
      <c r="CU31" s="661"/>
      <c r="CV31" s="661"/>
      <c r="CW31" s="661"/>
      <c r="CX31" s="661"/>
      <c r="CY31" s="662"/>
      <c r="CZ31" s="645">
        <v>0.3</v>
      </c>
      <c r="DA31" s="663"/>
      <c r="DB31" s="663"/>
      <c r="DC31" s="664"/>
      <c r="DD31" s="648">
        <v>19626</v>
      </c>
      <c r="DE31" s="661"/>
      <c r="DF31" s="661"/>
      <c r="DG31" s="661"/>
      <c r="DH31" s="661"/>
      <c r="DI31" s="661"/>
      <c r="DJ31" s="661"/>
      <c r="DK31" s="662"/>
      <c r="DL31" s="648">
        <v>19626</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06" t="s">
        <v>310</v>
      </c>
      <c r="C32" s="707"/>
      <c r="D32" s="707"/>
      <c r="E32" s="707"/>
      <c r="F32" s="707"/>
      <c r="G32" s="707"/>
      <c r="H32" s="707"/>
      <c r="I32" s="707"/>
      <c r="J32" s="707"/>
      <c r="K32" s="707"/>
      <c r="L32" s="707"/>
      <c r="M32" s="707"/>
      <c r="N32" s="707"/>
      <c r="O32" s="707"/>
      <c r="P32" s="707"/>
      <c r="Q32" s="708"/>
      <c r="R32" s="642" t="s">
        <v>129</v>
      </c>
      <c r="S32" s="643"/>
      <c r="T32" s="643"/>
      <c r="U32" s="643"/>
      <c r="V32" s="643"/>
      <c r="W32" s="643"/>
      <c r="X32" s="643"/>
      <c r="Y32" s="644"/>
      <c r="Z32" s="675" t="s">
        <v>129</v>
      </c>
      <c r="AA32" s="675"/>
      <c r="AB32" s="675"/>
      <c r="AC32" s="675"/>
      <c r="AD32" s="676" t="s">
        <v>129</v>
      </c>
      <c r="AE32" s="676"/>
      <c r="AF32" s="676"/>
      <c r="AG32" s="676"/>
      <c r="AH32" s="676"/>
      <c r="AI32" s="676"/>
      <c r="AJ32" s="676"/>
      <c r="AK32" s="676"/>
      <c r="AL32" s="645" t="s">
        <v>129</v>
      </c>
      <c r="AM32" s="646"/>
      <c r="AN32" s="646"/>
      <c r="AO32" s="677"/>
      <c r="AP32" s="719"/>
      <c r="AQ32" s="720"/>
      <c r="AR32" s="720"/>
      <c r="AS32" s="720"/>
      <c r="AT32" s="724"/>
      <c r="AU32" s="230" t="s">
        <v>311</v>
      </c>
      <c r="AV32" s="230"/>
      <c r="AW32" s="230"/>
      <c r="AX32" s="639" t="s">
        <v>312</v>
      </c>
      <c r="AY32" s="640"/>
      <c r="AZ32" s="640"/>
      <c r="BA32" s="640"/>
      <c r="BB32" s="640"/>
      <c r="BC32" s="640"/>
      <c r="BD32" s="640"/>
      <c r="BE32" s="640"/>
      <c r="BF32" s="641"/>
      <c r="BG32" s="726">
        <v>99.5</v>
      </c>
      <c r="BH32" s="661"/>
      <c r="BI32" s="661"/>
      <c r="BJ32" s="661"/>
      <c r="BK32" s="661"/>
      <c r="BL32" s="661"/>
      <c r="BM32" s="646">
        <v>99</v>
      </c>
      <c r="BN32" s="727"/>
      <c r="BO32" s="727"/>
      <c r="BP32" s="727"/>
      <c r="BQ32" s="688"/>
      <c r="BR32" s="726">
        <v>99.6</v>
      </c>
      <c r="BS32" s="661"/>
      <c r="BT32" s="661"/>
      <c r="BU32" s="661"/>
      <c r="BV32" s="661"/>
      <c r="BW32" s="661"/>
      <c r="BX32" s="646">
        <v>99.2</v>
      </c>
      <c r="BY32" s="727"/>
      <c r="BZ32" s="727"/>
      <c r="CA32" s="727"/>
      <c r="CB32" s="688"/>
      <c r="CD32" s="735"/>
      <c r="CE32" s="736"/>
      <c r="CF32" s="681" t="s">
        <v>313</v>
      </c>
      <c r="CG32" s="682"/>
      <c r="CH32" s="682"/>
      <c r="CI32" s="682"/>
      <c r="CJ32" s="682"/>
      <c r="CK32" s="682"/>
      <c r="CL32" s="682"/>
      <c r="CM32" s="682"/>
      <c r="CN32" s="682"/>
      <c r="CO32" s="682"/>
      <c r="CP32" s="682"/>
      <c r="CQ32" s="683"/>
      <c r="CR32" s="642" t="s">
        <v>129</v>
      </c>
      <c r="CS32" s="643"/>
      <c r="CT32" s="643"/>
      <c r="CU32" s="643"/>
      <c r="CV32" s="643"/>
      <c r="CW32" s="643"/>
      <c r="CX32" s="643"/>
      <c r="CY32" s="644"/>
      <c r="CZ32" s="645" t="s">
        <v>129</v>
      </c>
      <c r="DA32" s="663"/>
      <c r="DB32" s="663"/>
      <c r="DC32" s="664"/>
      <c r="DD32" s="648" t="s">
        <v>129</v>
      </c>
      <c r="DE32" s="643"/>
      <c r="DF32" s="643"/>
      <c r="DG32" s="643"/>
      <c r="DH32" s="643"/>
      <c r="DI32" s="643"/>
      <c r="DJ32" s="643"/>
      <c r="DK32" s="644"/>
      <c r="DL32" s="648" t="s">
        <v>129</v>
      </c>
      <c r="DM32" s="643"/>
      <c r="DN32" s="643"/>
      <c r="DO32" s="643"/>
      <c r="DP32" s="643"/>
      <c r="DQ32" s="643"/>
      <c r="DR32" s="643"/>
      <c r="DS32" s="643"/>
      <c r="DT32" s="643"/>
      <c r="DU32" s="643"/>
      <c r="DV32" s="644"/>
      <c r="DW32" s="645" t="s">
        <v>129</v>
      </c>
      <c r="DX32" s="663"/>
      <c r="DY32" s="663"/>
      <c r="DZ32" s="663"/>
      <c r="EA32" s="663"/>
      <c r="EB32" s="663"/>
      <c r="EC32" s="684"/>
    </row>
    <row r="33" spans="2:133" ht="11.25" customHeight="1" x14ac:dyDescent="0.15">
      <c r="B33" s="639" t="s">
        <v>314</v>
      </c>
      <c r="C33" s="640"/>
      <c r="D33" s="640"/>
      <c r="E33" s="640"/>
      <c r="F33" s="640"/>
      <c r="G33" s="640"/>
      <c r="H33" s="640"/>
      <c r="I33" s="640"/>
      <c r="J33" s="640"/>
      <c r="K33" s="640"/>
      <c r="L33" s="640"/>
      <c r="M33" s="640"/>
      <c r="N33" s="640"/>
      <c r="O33" s="640"/>
      <c r="P33" s="640"/>
      <c r="Q33" s="641"/>
      <c r="R33" s="642">
        <v>295244</v>
      </c>
      <c r="S33" s="643"/>
      <c r="T33" s="643"/>
      <c r="U33" s="643"/>
      <c r="V33" s="643"/>
      <c r="W33" s="643"/>
      <c r="X33" s="643"/>
      <c r="Y33" s="644"/>
      <c r="Z33" s="675">
        <v>4</v>
      </c>
      <c r="AA33" s="675"/>
      <c r="AB33" s="675"/>
      <c r="AC33" s="675"/>
      <c r="AD33" s="676" t="s">
        <v>129</v>
      </c>
      <c r="AE33" s="676"/>
      <c r="AF33" s="676"/>
      <c r="AG33" s="676"/>
      <c r="AH33" s="676"/>
      <c r="AI33" s="676"/>
      <c r="AJ33" s="676"/>
      <c r="AK33" s="676"/>
      <c r="AL33" s="645" t="s">
        <v>129</v>
      </c>
      <c r="AM33" s="646"/>
      <c r="AN33" s="646"/>
      <c r="AO33" s="677"/>
      <c r="AP33" s="721"/>
      <c r="AQ33" s="722"/>
      <c r="AR33" s="722"/>
      <c r="AS33" s="722"/>
      <c r="AT33" s="725"/>
      <c r="AU33" s="232"/>
      <c r="AV33" s="232"/>
      <c r="AW33" s="232"/>
      <c r="AX33" s="623" t="s">
        <v>315</v>
      </c>
      <c r="AY33" s="624"/>
      <c r="AZ33" s="624"/>
      <c r="BA33" s="624"/>
      <c r="BB33" s="624"/>
      <c r="BC33" s="624"/>
      <c r="BD33" s="624"/>
      <c r="BE33" s="624"/>
      <c r="BF33" s="625"/>
      <c r="BG33" s="709">
        <v>99.4</v>
      </c>
      <c r="BH33" s="627"/>
      <c r="BI33" s="627"/>
      <c r="BJ33" s="627"/>
      <c r="BK33" s="627"/>
      <c r="BL33" s="627"/>
      <c r="BM33" s="669">
        <v>98.9</v>
      </c>
      <c r="BN33" s="627"/>
      <c r="BO33" s="627"/>
      <c r="BP33" s="627"/>
      <c r="BQ33" s="671"/>
      <c r="BR33" s="709">
        <v>99.7</v>
      </c>
      <c r="BS33" s="627"/>
      <c r="BT33" s="627"/>
      <c r="BU33" s="627"/>
      <c r="BV33" s="627"/>
      <c r="BW33" s="627"/>
      <c r="BX33" s="669">
        <v>99.2</v>
      </c>
      <c r="BY33" s="627"/>
      <c r="BZ33" s="627"/>
      <c r="CA33" s="627"/>
      <c r="CB33" s="671"/>
      <c r="CD33" s="681" t="s">
        <v>316</v>
      </c>
      <c r="CE33" s="682"/>
      <c r="CF33" s="682"/>
      <c r="CG33" s="682"/>
      <c r="CH33" s="682"/>
      <c r="CI33" s="682"/>
      <c r="CJ33" s="682"/>
      <c r="CK33" s="682"/>
      <c r="CL33" s="682"/>
      <c r="CM33" s="682"/>
      <c r="CN33" s="682"/>
      <c r="CO33" s="682"/>
      <c r="CP33" s="682"/>
      <c r="CQ33" s="683"/>
      <c r="CR33" s="642">
        <v>3889630</v>
      </c>
      <c r="CS33" s="661"/>
      <c r="CT33" s="661"/>
      <c r="CU33" s="661"/>
      <c r="CV33" s="661"/>
      <c r="CW33" s="661"/>
      <c r="CX33" s="661"/>
      <c r="CY33" s="662"/>
      <c r="CZ33" s="645">
        <v>54.1</v>
      </c>
      <c r="DA33" s="663"/>
      <c r="DB33" s="663"/>
      <c r="DC33" s="664"/>
      <c r="DD33" s="648">
        <v>2310410</v>
      </c>
      <c r="DE33" s="661"/>
      <c r="DF33" s="661"/>
      <c r="DG33" s="661"/>
      <c r="DH33" s="661"/>
      <c r="DI33" s="661"/>
      <c r="DJ33" s="661"/>
      <c r="DK33" s="662"/>
      <c r="DL33" s="648">
        <v>1666260</v>
      </c>
      <c r="DM33" s="661"/>
      <c r="DN33" s="661"/>
      <c r="DO33" s="661"/>
      <c r="DP33" s="661"/>
      <c r="DQ33" s="661"/>
      <c r="DR33" s="661"/>
      <c r="DS33" s="661"/>
      <c r="DT33" s="661"/>
      <c r="DU33" s="661"/>
      <c r="DV33" s="662"/>
      <c r="DW33" s="645">
        <v>49.1</v>
      </c>
      <c r="DX33" s="663"/>
      <c r="DY33" s="663"/>
      <c r="DZ33" s="663"/>
      <c r="EA33" s="663"/>
      <c r="EB33" s="663"/>
      <c r="EC33" s="684"/>
    </row>
    <row r="34" spans="2:133" ht="11.25" customHeight="1" x14ac:dyDescent="0.15">
      <c r="B34" s="639" t="s">
        <v>317</v>
      </c>
      <c r="C34" s="640"/>
      <c r="D34" s="640"/>
      <c r="E34" s="640"/>
      <c r="F34" s="640"/>
      <c r="G34" s="640"/>
      <c r="H34" s="640"/>
      <c r="I34" s="640"/>
      <c r="J34" s="640"/>
      <c r="K34" s="640"/>
      <c r="L34" s="640"/>
      <c r="M34" s="640"/>
      <c r="N34" s="640"/>
      <c r="O34" s="640"/>
      <c r="P34" s="640"/>
      <c r="Q34" s="641"/>
      <c r="R34" s="642">
        <v>74345</v>
      </c>
      <c r="S34" s="643"/>
      <c r="T34" s="643"/>
      <c r="U34" s="643"/>
      <c r="V34" s="643"/>
      <c r="W34" s="643"/>
      <c r="X34" s="643"/>
      <c r="Y34" s="644"/>
      <c r="Z34" s="675">
        <v>1</v>
      </c>
      <c r="AA34" s="675"/>
      <c r="AB34" s="675"/>
      <c r="AC34" s="675"/>
      <c r="AD34" s="676">
        <v>1496</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318</v>
      </c>
      <c r="CE34" s="682"/>
      <c r="CF34" s="682"/>
      <c r="CG34" s="682"/>
      <c r="CH34" s="682"/>
      <c r="CI34" s="682"/>
      <c r="CJ34" s="682"/>
      <c r="CK34" s="682"/>
      <c r="CL34" s="682"/>
      <c r="CM34" s="682"/>
      <c r="CN34" s="682"/>
      <c r="CO34" s="682"/>
      <c r="CP34" s="682"/>
      <c r="CQ34" s="683"/>
      <c r="CR34" s="642">
        <v>831635</v>
      </c>
      <c r="CS34" s="643"/>
      <c r="CT34" s="643"/>
      <c r="CU34" s="643"/>
      <c r="CV34" s="643"/>
      <c r="CW34" s="643"/>
      <c r="CX34" s="643"/>
      <c r="CY34" s="644"/>
      <c r="CZ34" s="645">
        <v>11.6</v>
      </c>
      <c r="DA34" s="663"/>
      <c r="DB34" s="663"/>
      <c r="DC34" s="664"/>
      <c r="DD34" s="648">
        <v>560671</v>
      </c>
      <c r="DE34" s="643"/>
      <c r="DF34" s="643"/>
      <c r="DG34" s="643"/>
      <c r="DH34" s="643"/>
      <c r="DI34" s="643"/>
      <c r="DJ34" s="643"/>
      <c r="DK34" s="644"/>
      <c r="DL34" s="648">
        <v>549470</v>
      </c>
      <c r="DM34" s="643"/>
      <c r="DN34" s="643"/>
      <c r="DO34" s="643"/>
      <c r="DP34" s="643"/>
      <c r="DQ34" s="643"/>
      <c r="DR34" s="643"/>
      <c r="DS34" s="643"/>
      <c r="DT34" s="643"/>
      <c r="DU34" s="643"/>
      <c r="DV34" s="644"/>
      <c r="DW34" s="645">
        <v>16.2</v>
      </c>
      <c r="DX34" s="663"/>
      <c r="DY34" s="663"/>
      <c r="DZ34" s="663"/>
      <c r="EA34" s="663"/>
      <c r="EB34" s="663"/>
      <c r="EC34" s="684"/>
    </row>
    <row r="35" spans="2:133" ht="11.25" customHeight="1" x14ac:dyDescent="0.15">
      <c r="B35" s="639" t="s">
        <v>319</v>
      </c>
      <c r="C35" s="640"/>
      <c r="D35" s="640"/>
      <c r="E35" s="640"/>
      <c r="F35" s="640"/>
      <c r="G35" s="640"/>
      <c r="H35" s="640"/>
      <c r="I35" s="640"/>
      <c r="J35" s="640"/>
      <c r="K35" s="640"/>
      <c r="L35" s="640"/>
      <c r="M35" s="640"/>
      <c r="N35" s="640"/>
      <c r="O35" s="640"/>
      <c r="P35" s="640"/>
      <c r="Q35" s="641"/>
      <c r="R35" s="642">
        <v>62340</v>
      </c>
      <c r="S35" s="643"/>
      <c r="T35" s="643"/>
      <c r="U35" s="643"/>
      <c r="V35" s="643"/>
      <c r="W35" s="643"/>
      <c r="X35" s="643"/>
      <c r="Y35" s="644"/>
      <c r="Z35" s="675">
        <v>0.8</v>
      </c>
      <c r="AA35" s="675"/>
      <c r="AB35" s="675"/>
      <c r="AC35" s="675"/>
      <c r="AD35" s="676" t="s">
        <v>129</v>
      </c>
      <c r="AE35" s="676"/>
      <c r="AF35" s="676"/>
      <c r="AG35" s="676"/>
      <c r="AH35" s="676"/>
      <c r="AI35" s="676"/>
      <c r="AJ35" s="676"/>
      <c r="AK35" s="676"/>
      <c r="AL35" s="645" t="s">
        <v>129</v>
      </c>
      <c r="AM35" s="646"/>
      <c r="AN35" s="646"/>
      <c r="AO35" s="677"/>
      <c r="AP35" s="235"/>
      <c r="AQ35" s="703" t="s">
        <v>320</v>
      </c>
      <c r="AR35" s="704"/>
      <c r="AS35" s="704"/>
      <c r="AT35" s="704"/>
      <c r="AU35" s="704"/>
      <c r="AV35" s="704"/>
      <c r="AW35" s="704"/>
      <c r="AX35" s="704"/>
      <c r="AY35" s="704"/>
      <c r="AZ35" s="704"/>
      <c r="BA35" s="704"/>
      <c r="BB35" s="704"/>
      <c r="BC35" s="704"/>
      <c r="BD35" s="704"/>
      <c r="BE35" s="704"/>
      <c r="BF35" s="705"/>
      <c r="BG35" s="703" t="s">
        <v>321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322</v>
      </c>
      <c r="CE35" s="682"/>
      <c r="CF35" s="682"/>
      <c r="CG35" s="682"/>
      <c r="CH35" s="682"/>
      <c r="CI35" s="682"/>
      <c r="CJ35" s="682"/>
      <c r="CK35" s="682"/>
      <c r="CL35" s="682"/>
      <c r="CM35" s="682"/>
      <c r="CN35" s="682"/>
      <c r="CO35" s="682"/>
      <c r="CP35" s="682"/>
      <c r="CQ35" s="683"/>
      <c r="CR35" s="642">
        <v>112735</v>
      </c>
      <c r="CS35" s="661"/>
      <c r="CT35" s="661"/>
      <c r="CU35" s="661"/>
      <c r="CV35" s="661"/>
      <c r="CW35" s="661"/>
      <c r="CX35" s="661"/>
      <c r="CY35" s="662"/>
      <c r="CZ35" s="645">
        <v>1.6</v>
      </c>
      <c r="DA35" s="663"/>
      <c r="DB35" s="663"/>
      <c r="DC35" s="664"/>
      <c r="DD35" s="648">
        <v>101593</v>
      </c>
      <c r="DE35" s="661"/>
      <c r="DF35" s="661"/>
      <c r="DG35" s="661"/>
      <c r="DH35" s="661"/>
      <c r="DI35" s="661"/>
      <c r="DJ35" s="661"/>
      <c r="DK35" s="662"/>
      <c r="DL35" s="648">
        <v>101593</v>
      </c>
      <c r="DM35" s="661"/>
      <c r="DN35" s="661"/>
      <c r="DO35" s="661"/>
      <c r="DP35" s="661"/>
      <c r="DQ35" s="661"/>
      <c r="DR35" s="661"/>
      <c r="DS35" s="661"/>
      <c r="DT35" s="661"/>
      <c r="DU35" s="661"/>
      <c r="DV35" s="662"/>
      <c r="DW35" s="645">
        <v>3</v>
      </c>
      <c r="DX35" s="663"/>
      <c r="DY35" s="663"/>
      <c r="DZ35" s="663"/>
      <c r="EA35" s="663"/>
      <c r="EB35" s="663"/>
      <c r="EC35" s="684"/>
    </row>
    <row r="36" spans="2:133" ht="11.25" customHeight="1" x14ac:dyDescent="0.15">
      <c r="B36" s="639" t="s">
        <v>323</v>
      </c>
      <c r="C36" s="640"/>
      <c r="D36" s="640"/>
      <c r="E36" s="640"/>
      <c r="F36" s="640"/>
      <c r="G36" s="640"/>
      <c r="H36" s="640"/>
      <c r="I36" s="640"/>
      <c r="J36" s="640"/>
      <c r="K36" s="640"/>
      <c r="L36" s="640"/>
      <c r="M36" s="640"/>
      <c r="N36" s="640"/>
      <c r="O36" s="640"/>
      <c r="P36" s="640"/>
      <c r="Q36" s="641"/>
      <c r="R36" s="642">
        <v>540624</v>
      </c>
      <c r="S36" s="643"/>
      <c r="T36" s="643"/>
      <c r="U36" s="643"/>
      <c r="V36" s="643"/>
      <c r="W36" s="643"/>
      <c r="X36" s="643"/>
      <c r="Y36" s="644"/>
      <c r="Z36" s="675">
        <v>7.4</v>
      </c>
      <c r="AA36" s="675"/>
      <c r="AB36" s="675"/>
      <c r="AC36" s="675"/>
      <c r="AD36" s="676" t="s">
        <v>129</v>
      </c>
      <c r="AE36" s="676"/>
      <c r="AF36" s="676"/>
      <c r="AG36" s="676"/>
      <c r="AH36" s="676"/>
      <c r="AI36" s="676"/>
      <c r="AJ36" s="676"/>
      <c r="AK36" s="676"/>
      <c r="AL36" s="645" t="s">
        <v>129</v>
      </c>
      <c r="AM36" s="646"/>
      <c r="AN36" s="646"/>
      <c r="AO36" s="677"/>
      <c r="AP36" s="235"/>
      <c r="AQ36" s="694" t="s">
        <v>324</v>
      </c>
      <c r="AR36" s="695"/>
      <c r="AS36" s="695"/>
      <c r="AT36" s="695"/>
      <c r="AU36" s="695"/>
      <c r="AV36" s="695"/>
      <c r="AW36" s="695"/>
      <c r="AX36" s="695"/>
      <c r="AY36" s="696"/>
      <c r="AZ36" s="697">
        <v>676710</v>
      </c>
      <c r="BA36" s="698"/>
      <c r="BB36" s="698"/>
      <c r="BC36" s="698"/>
      <c r="BD36" s="698"/>
      <c r="BE36" s="698"/>
      <c r="BF36" s="699"/>
      <c r="BG36" s="700" t="s">
        <v>325</v>
      </c>
      <c r="BH36" s="701"/>
      <c r="BI36" s="701"/>
      <c r="BJ36" s="701"/>
      <c r="BK36" s="701"/>
      <c r="BL36" s="701"/>
      <c r="BM36" s="701"/>
      <c r="BN36" s="701"/>
      <c r="BO36" s="701"/>
      <c r="BP36" s="701"/>
      <c r="BQ36" s="701"/>
      <c r="BR36" s="701"/>
      <c r="BS36" s="701"/>
      <c r="BT36" s="701"/>
      <c r="BU36" s="702"/>
      <c r="BV36" s="697">
        <v>70455</v>
      </c>
      <c r="BW36" s="698"/>
      <c r="BX36" s="698"/>
      <c r="BY36" s="698"/>
      <c r="BZ36" s="698"/>
      <c r="CA36" s="698"/>
      <c r="CB36" s="699"/>
      <c r="CD36" s="681" t="s">
        <v>326</v>
      </c>
      <c r="CE36" s="682"/>
      <c r="CF36" s="682"/>
      <c r="CG36" s="682"/>
      <c r="CH36" s="682"/>
      <c r="CI36" s="682"/>
      <c r="CJ36" s="682"/>
      <c r="CK36" s="682"/>
      <c r="CL36" s="682"/>
      <c r="CM36" s="682"/>
      <c r="CN36" s="682"/>
      <c r="CO36" s="682"/>
      <c r="CP36" s="682"/>
      <c r="CQ36" s="683"/>
      <c r="CR36" s="642">
        <v>1750345</v>
      </c>
      <c r="CS36" s="643"/>
      <c r="CT36" s="643"/>
      <c r="CU36" s="643"/>
      <c r="CV36" s="643"/>
      <c r="CW36" s="643"/>
      <c r="CX36" s="643"/>
      <c r="CY36" s="644"/>
      <c r="CZ36" s="645">
        <v>24.4</v>
      </c>
      <c r="DA36" s="663"/>
      <c r="DB36" s="663"/>
      <c r="DC36" s="664"/>
      <c r="DD36" s="648">
        <v>539026</v>
      </c>
      <c r="DE36" s="643"/>
      <c r="DF36" s="643"/>
      <c r="DG36" s="643"/>
      <c r="DH36" s="643"/>
      <c r="DI36" s="643"/>
      <c r="DJ36" s="643"/>
      <c r="DK36" s="644"/>
      <c r="DL36" s="648">
        <v>501858</v>
      </c>
      <c r="DM36" s="643"/>
      <c r="DN36" s="643"/>
      <c r="DO36" s="643"/>
      <c r="DP36" s="643"/>
      <c r="DQ36" s="643"/>
      <c r="DR36" s="643"/>
      <c r="DS36" s="643"/>
      <c r="DT36" s="643"/>
      <c r="DU36" s="643"/>
      <c r="DV36" s="644"/>
      <c r="DW36" s="645">
        <v>14.8</v>
      </c>
      <c r="DX36" s="663"/>
      <c r="DY36" s="663"/>
      <c r="DZ36" s="663"/>
      <c r="EA36" s="663"/>
      <c r="EB36" s="663"/>
      <c r="EC36" s="684"/>
    </row>
    <row r="37" spans="2:133" ht="11.25" customHeight="1" x14ac:dyDescent="0.15">
      <c r="B37" s="639" t="s">
        <v>327</v>
      </c>
      <c r="C37" s="640"/>
      <c r="D37" s="640"/>
      <c r="E37" s="640"/>
      <c r="F37" s="640"/>
      <c r="G37" s="640"/>
      <c r="H37" s="640"/>
      <c r="I37" s="640"/>
      <c r="J37" s="640"/>
      <c r="K37" s="640"/>
      <c r="L37" s="640"/>
      <c r="M37" s="640"/>
      <c r="N37" s="640"/>
      <c r="O37" s="640"/>
      <c r="P37" s="640"/>
      <c r="Q37" s="641"/>
      <c r="R37" s="642">
        <v>447728</v>
      </c>
      <c r="S37" s="643"/>
      <c r="T37" s="643"/>
      <c r="U37" s="643"/>
      <c r="V37" s="643"/>
      <c r="W37" s="643"/>
      <c r="X37" s="643"/>
      <c r="Y37" s="644"/>
      <c r="Z37" s="675">
        <v>6.1</v>
      </c>
      <c r="AA37" s="675"/>
      <c r="AB37" s="675"/>
      <c r="AC37" s="675"/>
      <c r="AD37" s="676" t="s">
        <v>129</v>
      </c>
      <c r="AE37" s="676"/>
      <c r="AF37" s="676"/>
      <c r="AG37" s="676"/>
      <c r="AH37" s="676"/>
      <c r="AI37" s="676"/>
      <c r="AJ37" s="676"/>
      <c r="AK37" s="676"/>
      <c r="AL37" s="645" t="s">
        <v>129</v>
      </c>
      <c r="AM37" s="646"/>
      <c r="AN37" s="646"/>
      <c r="AO37" s="677"/>
      <c r="AQ37" s="685" t="s">
        <v>328</v>
      </c>
      <c r="AR37" s="686"/>
      <c r="AS37" s="686"/>
      <c r="AT37" s="686"/>
      <c r="AU37" s="686"/>
      <c r="AV37" s="686"/>
      <c r="AW37" s="686"/>
      <c r="AX37" s="686"/>
      <c r="AY37" s="687"/>
      <c r="AZ37" s="642">
        <v>251679</v>
      </c>
      <c r="BA37" s="643"/>
      <c r="BB37" s="643"/>
      <c r="BC37" s="643"/>
      <c r="BD37" s="661"/>
      <c r="BE37" s="661"/>
      <c r="BF37" s="688"/>
      <c r="BG37" s="681" t="s">
        <v>329</v>
      </c>
      <c r="BH37" s="682"/>
      <c r="BI37" s="682"/>
      <c r="BJ37" s="682"/>
      <c r="BK37" s="682"/>
      <c r="BL37" s="682"/>
      <c r="BM37" s="682"/>
      <c r="BN37" s="682"/>
      <c r="BO37" s="682"/>
      <c r="BP37" s="682"/>
      <c r="BQ37" s="682"/>
      <c r="BR37" s="682"/>
      <c r="BS37" s="682"/>
      <c r="BT37" s="682"/>
      <c r="BU37" s="683"/>
      <c r="BV37" s="642">
        <v>65414</v>
      </c>
      <c r="BW37" s="643"/>
      <c r="BX37" s="643"/>
      <c r="BY37" s="643"/>
      <c r="BZ37" s="643"/>
      <c r="CA37" s="643"/>
      <c r="CB37" s="689"/>
      <c r="CD37" s="681" t="s">
        <v>330</v>
      </c>
      <c r="CE37" s="682"/>
      <c r="CF37" s="682"/>
      <c r="CG37" s="682"/>
      <c r="CH37" s="682"/>
      <c r="CI37" s="682"/>
      <c r="CJ37" s="682"/>
      <c r="CK37" s="682"/>
      <c r="CL37" s="682"/>
      <c r="CM37" s="682"/>
      <c r="CN37" s="682"/>
      <c r="CO37" s="682"/>
      <c r="CP37" s="682"/>
      <c r="CQ37" s="683"/>
      <c r="CR37" s="642">
        <v>361817</v>
      </c>
      <c r="CS37" s="661"/>
      <c r="CT37" s="661"/>
      <c r="CU37" s="661"/>
      <c r="CV37" s="661"/>
      <c r="CW37" s="661"/>
      <c r="CX37" s="661"/>
      <c r="CY37" s="662"/>
      <c r="CZ37" s="645">
        <v>5</v>
      </c>
      <c r="DA37" s="663"/>
      <c r="DB37" s="663"/>
      <c r="DC37" s="664"/>
      <c r="DD37" s="648">
        <v>357180</v>
      </c>
      <c r="DE37" s="661"/>
      <c r="DF37" s="661"/>
      <c r="DG37" s="661"/>
      <c r="DH37" s="661"/>
      <c r="DI37" s="661"/>
      <c r="DJ37" s="661"/>
      <c r="DK37" s="662"/>
      <c r="DL37" s="648">
        <v>353367</v>
      </c>
      <c r="DM37" s="661"/>
      <c r="DN37" s="661"/>
      <c r="DO37" s="661"/>
      <c r="DP37" s="661"/>
      <c r="DQ37" s="661"/>
      <c r="DR37" s="661"/>
      <c r="DS37" s="661"/>
      <c r="DT37" s="661"/>
      <c r="DU37" s="661"/>
      <c r="DV37" s="662"/>
      <c r="DW37" s="645">
        <v>10.4</v>
      </c>
      <c r="DX37" s="663"/>
      <c r="DY37" s="663"/>
      <c r="DZ37" s="663"/>
      <c r="EA37" s="663"/>
      <c r="EB37" s="663"/>
      <c r="EC37" s="684"/>
    </row>
    <row r="38" spans="2:133" ht="11.25" customHeight="1" x14ac:dyDescent="0.15">
      <c r="B38" s="639" t="s">
        <v>331</v>
      </c>
      <c r="C38" s="640"/>
      <c r="D38" s="640"/>
      <c r="E38" s="640"/>
      <c r="F38" s="640"/>
      <c r="G38" s="640"/>
      <c r="H38" s="640"/>
      <c r="I38" s="640"/>
      <c r="J38" s="640"/>
      <c r="K38" s="640"/>
      <c r="L38" s="640"/>
      <c r="M38" s="640"/>
      <c r="N38" s="640"/>
      <c r="O38" s="640"/>
      <c r="P38" s="640"/>
      <c r="Q38" s="641"/>
      <c r="R38" s="642">
        <v>93889</v>
      </c>
      <c r="S38" s="643"/>
      <c r="T38" s="643"/>
      <c r="U38" s="643"/>
      <c r="V38" s="643"/>
      <c r="W38" s="643"/>
      <c r="X38" s="643"/>
      <c r="Y38" s="644"/>
      <c r="Z38" s="675">
        <v>1.3</v>
      </c>
      <c r="AA38" s="675"/>
      <c r="AB38" s="675"/>
      <c r="AC38" s="675"/>
      <c r="AD38" s="676">
        <v>526</v>
      </c>
      <c r="AE38" s="676"/>
      <c r="AF38" s="676"/>
      <c r="AG38" s="676"/>
      <c r="AH38" s="676"/>
      <c r="AI38" s="676"/>
      <c r="AJ38" s="676"/>
      <c r="AK38" s="676"/>
      <c r="AL38" s="645">
        <v>0</v>
      </c>
      <c r="AM38" s="646"/>
      <c r="AN38" s="646"/>
      <c r="AO38" s="677"/>
      <c r="AQ38" s="685" t="s">
        <v>332</v>
      </c>
      <c r="AR38" s="686"/>
      <c r="AS38" s="686"/>
      <c r="AT38" s="686"/>
      <c r="AU38" s="686"/>
      <c r="AV38" s="686"/>
      <c r="AW38" s="686"/>
      <c r="AX38" s="686"/>
      <c r="AY38" s="687"/>
      <c r="AZ38" s="642">
        <v>47601</v>
      </c>
      <c r="BA38" s="643"/>
      <c r="BB38" s="643"/>
      <c r="BC38" s="643"/>
      <c r="BD38" s="661"/>
      <c r="BE38" s="661"/>
      <c r="BF38" s="688"/>
      <c r="BG38" s="681" t="s">
        <v>333</v>
      </c>
      <c r="BH38" s="682"/>
      <c r="BI38" s="682"/>
      <c r="BJ38" s="682"/>
      <c r="BK38" s="682"/>
      <c r="BL38" s="682"/>
      <c r="BM38" s="682"/>
      <c r="BN38" s="682"/>
      <c r="BO38" s="682"/>
      <c r="BP38" s="682"/>
      <c r="BQ38" s="682"/>
      <c r="BR38" s="682"/>
      <c r="BS38" s="682"/>
      <c r="BT38" s="682"/>
      <c r="BU38" s="683"/>
      <c r="BV38" s="642">
        <v>1591</v>
      </c>
      <c r="BW38" s="643"/>
      <c r="BX38" s="643"/>
      <c r="BY38" s="643"/>
      <c r="BZ38" s="643"/>
      <c r="CA38" s="643"/>
      <c r="CB38" s="689"/>
      <c r="CD38" s="681" t="s">
        <v>334</v>
      </c>
      <c r="CE38" s="682"/>
      <c r="CF38" s="682"/>
      <c r="CG38" s="682"/>
      <c r="CH38" s="682"/>
      <c r="CI38" s="682"/>
      <c r="CJ38" s="682"/>
      <c r="CK38" s="682"/>
      <c r="CL38" s="682"/>
      <c r="CM38" s="682"/>
      <c r="CN38" s="682"/>
      <c r="CO38" s="682"/>
      <c r="CP38" s="682"/>
      <c r="CQ38" s="683"/>
      <c r="CR38" s="642">
        <v>629109</v>
      </c>
      <c r="CS38" s="643"/>
      <c r="CT38" s="643"/>
      <c r="CU38" s="643"/>
      <c r="CV38" s="643"/>
      <c r="CW38" s="643"/>
      <c r="CX38" s="643"/>
      <c r="CY38" s="644"/>
      <c r="CZ38" s="645">
        <v>8.8000000000000007</v>
      </c>
      <c r="DA38" s="663"/>
      <c r="DB38" s="663"/>
      <c r="DC38" s="664"/>
      <c r="DD38" s="648">
        <v>552357</v>
      </c>
      <c r="DE38" s="643"/>
      <c r="DF38" s="643"/>
      <c r="DG38" s="643"/>
      <c r="DH38" s="643"/>
      <c r="DI38" s="643"/>
      <c r="DJ38" s="643"/>
      <c r="DK38" s="644"/>
      <c r="DL38" s="648">
        <v>513339</v>
      </c>
      <c r="DM38" s="643"/>
      <c r="DN38" s="643"/>
      <c r="DO38" s="643"/>
      <c r="DP38" s="643"/>
      <c r="DQ38" s="643"/>
      <c r="DR38" s="643"/>
      <c r="DS38" s="643"/>
      <c r="DT38" s="643"/>
      <c r="DU38" s="643"/>
      <c r="DV38" s="644"/>
      <c r="DW38" s="645">
        <v>15.1</v>
      </c>
      <c r="DX38" s="663"/>
      <c r="DY38" s="663"/>
      <c r="DZ38" s="663"/>
      <c r="EA38" s="663"/>
      <c r="EB38" s="663"/>
      <c r="EC38" s="684"/>
    </row>
    <row r="39" spans="2:133" ht="11.25" customHeight="1" x14ac:dyDescent="0.15">
      <c r="B39" s="639" t="s">
        <v>335</v>
      </c>
      <c r="C39" s="640"/>
      <c r="D39" s="640"/>
      <c r="E39" s="640"/>
      <c r="F39" s="640"/>
      <c r="G39" s="640"/>
      <c r="H39" s="640"/>
      <c r="I39" s="640"/>
      <c r="J39" s="640"/>
      <c r="K39" s="640"/>
      <c r="L39" s="640"/>
      <c r="M39" s="640"/>
      <c r="N39" s="640"/>
      <c r="O39" s="640"/>
      <c r="P39" s="640"/>
      <c r="Q39" s="641"/>
      <c r="R39" s="642">
        <v>434300</v>
      </c>
      <c r="S39" s="643"/>
      <c r="T39" s="643"/>
      <c r="U39" s="643"/>
      <c r="V39" s="643"/>
      <c r="W39" s="643"/>
      <c r="X39" s="643"/>
      <c r="Y39" s="644"/>
      <c r="Z39" s="675">
        <v>5.9</v>
      </c>
      <c r="AA39" s="675"/>
      <c r="AB39" s="675"/>
      <c r="AC39" s="675"/>
      <c r="AD39" s="676" t="s">
        <v>129</v>
      </c>
      <c r="AE39" s="676"/>
      <c r="AF39" s="676"/>
      <c r="AG39" s="676"/>
      <c r="AH39" s="676"/>
      <c r="AI39" s="676"/>
      <c r="AJ39" s="676"/>
      <c r="AK39" s="676"/>
      <c r="AL39" s="645" t="s">
        <v>129</v>
      </c>
      <c r="AM39" s="646"/>
      <c r="AN39" s="646"/>
      <c r="AO39" s="677"/>
      <c r="AQ39" s="685" t="s">
        <v>336</v>
      </c>
      <c r="AR39" s="686"/>
      <c r="AS39" s="686"/>
      <c r="AT39" s="686"/>
      <c r="AU39" s="686"/>
      <c r="AV39" s="686"/>
      <c r="AW39" s="686"/>
      <c r="AX39" s="686"/>
      <c r="AY39" s="687"/>
      <c r="AZ39" s="642" t="s">
        <v>129</v>
      </c>
      <c r="BA39" s="643"/>
      <c r="BB39" s="643"/>
      <c r="BC39" s="643"/>
      <c r="BD39" s="661"/>
      <c r="BE39" s="661"/>
      <c r="BF39" s="688"/>
      <c r="BG39" s="681" t="s">
        <v>337</v>
      </c>
      <c r="BH39" s="682"/>
      <c r="BI39" s="682"/>
      <c r="BJ39" s="682"/>
      <c r="BK39" s="682"/>
      <c r="BL39" s="682"/>
      <c r="BM39" s="682"/>
      <c r="BN39" s="682"/>
      <c r="BO39" s="682"/>
      <c r="BP39" s="682"/>
      <c r="BQ39" s="682"/>
      <c r="BR39" s="682"/>
      <c r="BS39" s="682"/>
      <c r="BT39" s="682"/>
      <c r="BU39" s="683"/>
      <c r="BV39" s="642">
        <v>2617</v>
      </c>
      <c r="BW39" s="643"/>
      <c r="BX39" s="643"/>
      <c r="BY39" s="643"/>
      <c r="BZ39" s="643"/>
      <c r="CA39" s="643"/>
      <c r="CB39" s="689"/>
      <c r="CD39" s="681" t="s">
        <v>338</v>
      </c>
      <c r="CE39" s="682"/>
      <c r="CF39" s="682"/>
      <c r="CG39" s="682"/>
      <c r="CH39" s="682"/>
      <c r="CI39" s="682"/>
      <c r="CJ39" s="682"/>
      <c r="CK39" s="682"/>
      <c r="CL39" s="682"/>
      <c r="CM39" s="682"/>
      <c r="CN39" s="682"/>
      <c r="CO39" s="682"/>
      <c r="CP39" s="682"/>
      <c r="CQ39" s="683"/>
      <c r="CR39" s="642">
        <v>43807</v>
      </c>
      <c r="CS39" s="661"/>
      <c r="CT39" s="661"/>
      <c r="CU39" s="661"/>
      <c r="CV39" s="661"/>
      <c r="CW39" s="661"/>
      <c r="CX39" s="661"/>
      <c r="CY39" s="662"/>
      <c r="CZ39" s="645">
        <v>0.6</v>
      </c>
      <c r="DA39" s="663"/>
      <c r="DB39" s="663"/>
      <c r="DC39" s="664"/>
      <c r="DD39" s="648">
        <v>43044</v>
      </c>
      <c r="DE39" s="661"/>
      <c r="DF39" s="661"/>
      <c r="DG39" s="661"/>
      <c r="DH39" s="661"/>
      <c r="DI39" s="661"/>
      <c r="DJ39" s="661"/>
      <c r="DK39" s="662"/>
      <c r="DL39" s="648" t="s">
        <v>129</v>
      </c>
      <c r="DM39" s="661"/>
      <c r="DN39" s="661"/>
      <c r="DO39" s="661"/>
      <c r="DP39" s="661"/>
      <c r="DQ39" s="661"/>
      <c r="DR39" s="661"/>
      <c r="DS39" s="661"/>
      <c r="DT39" s="661"/>
      <c r="DU39" s="661"/>
      <c r="DV39" s="662"/>
      <c r="DW39" s="645" t="s">
        <v>129</v>
      </c>
      <c r="DX39" s="663"/>
      <c r="DY39" s="663"/>
      <c r="DZ39" s="663"/>
      <c r="EA39" s="663"/>
      <c r="EB39" s="663"/>
      <c r="EC39" s="684"/>
    </row>
    <row r="40" spans="2:133" ht="11.25" customHeight="1" x14ac:dyDescent="0.15">
      <c r="B40" s="639" t="s">
        <v>339</v>
      </c>
      <c r="C40" s="640"/>
      <c r="D40" s="640"/>
      <c r="E40" s="640"/>
      <c r="F40" s="640"/>
      <c r="G40" s="640"/>
      <c r="H40" s="640"/>
      <c r="I40" s="640"/>
      <c r="J40" s="640"/>
      <c r="K40" s="640"/>
      <c r="L40" s="640"/>
      <c r="M40" s="640"/>
      <c r="N40" s="640"/>
      <c r="O40" s="640"/>
      <c r="P40" s="640"/>
      <c r="Q40" s="641"/>
      <c r="R40" s="642" t="s">
        <v>129</v>
      </c>
      <c r="S40" s="643"/>
      <c r="T40" s="643"/>
      <c r="U40" s="643"/>
      <c r="V40" s="643"/>
      <c r="W40" s="643"/>
      <c r="X40" s="643"/>
      <c r="Y40" s="644"/>
      <c r="Z40" s="675" t="s">
        <v>129</v>
      </c>
      <c r="AA40" s="675"/>
      <c r="AB40" s="675"/>
      <c r="AC40" s="675"/>
      <c r="AD40" s="676" t="s">
        <v>129</v>
      </c>
      <c r="AE40" s="676"/>
      <c r="AF40" s="676"/>
      <c r="AG40" s="676"/>
      <c r="AH40" s="676"/>
      <c r="AI40" s="676"/>
      <c r="AJ40" s="676"/>
      <c r="AK40" s="676"/>
      <c r="AL40" s="645" t="s">
        <v>129</v>
      </c>
      <c r="AM40" s="646"/>
      <c r="AN40" s="646"/>
      <c r="AO40" s="677"/>
      <c r="AQ40" s="685" t="s">
        <v>340</v>
      </c>
      <c r="AR40" s="686"/>
      <c r="AS40" s="686"/>
      <c r="AT40" s="686"/>
      <c r="AU40" s="686"/>
      <c r="AV40" s="686"/>
      <c r="AW40" s="686"/>
      <c r="AX40" s="686"/>
      <c r="AY40" s="687"/>
      <c r="AZ40" s="642" t="s">
        <v>129</v>
      </c>
      <c r="BA40" s="643"/>
      <c r="BB40" s="643"/>
      <c r="BC40" s="643"/>
      <c r="BD40" s="661"/>
      <c r="BE40" s="661"/>
      <c r="BF40" s="688"/>
      <c r="BG40" s="690" t="s">
        <v>341</v>
      </c>
      <c r="BH40" s="691"/>
      <c r="BI40" s="691"/>
      <c r="BJ40" s="691"/>
      <c r="BK40" s="691"/>
      <c r="BL40" s="236"/>
      <c r="BM40" s="682" t="s">
        <v>342</v>
      </c>
      <c r="BN40" s="682"/>
      <c r="BO40" s="682"/>
      <c r="BP40" s="682"/>
      <c r="BQ40" s="682"/>
      <c r="BR40" s="682"/>
      <c r="BS40" s="682"/>
      <c r="BT40" s="682"/>
      <c r="BU40" s="683"/>
      <c r="BV40" s="642">
        <v>98</v>
      </c>
      <c r="BW40" s="643"/>
      <c r="BX40" s="643"/>
      <c r="BY40" s="643"/>
      <c r="BZ40" s="643"/>
      <c r="CA40" s="643"/>
      <c r="CB40" s="689"/>
      <c r="CD40" s="681" t="s">
        <v>343</v>
      </c>
      <c r="CE40" s="682"/>
      <c r="CF40" s="682"/>
      <c r="CG40" s="682"/>
      <c r="CH40" s="682"/>
      <c r="CI40" s="682"/>
      <c r="CJ40" s="682"/>
      <c r="CK40" s="682"/>
      <c r="CL40" s="682"/>
      <c r="CM40" s="682"/>
      <c r="CN40" s="682"/>
      <c r="CO40" s="682"/>
      <c r="CP40" s="682"/>
      <c r="CQ40" s="683"/>
      <c r="CR40" s="642">
        <v>521999</v>
      </c>
      <c r="CS40" s="643"/>
      <c r="CT40" s="643"/>
      <c r="CU40" s="643"/>
      <c r="CV40" s="643"/>
      <c r="CW40" s="643"/>
      <c r="CX40" s="643"/>
      <c r="CY40" s="644"/>
      <c r="CZ40" s="645">
        <v>7.3</v>
      </c>
      <c r="DA40" s="663"/>
      <c r="DB40" s="663"/>
      <c r="DC40" s="664"/>
      <c r="DD40" s="648">
        <v>513719</v>
      </c>
      <c r="DE40" s="643"/>
      <c r="DF40" s="643"/>
      <c r="DG40" s="643"/>
      <c r="DH40" s="643"/>
      <c r="DI40" s="643"/>
      <c r="DJ40" s="643"/>
      <c r="DK40" s="644"/>
      <c r="DL40" s="648" t="s">
        <v>129</v>
      </c>
      <c r="DM40" s="643"/>
      <c r="DN40" s="643"/>
      <c r="DO40" s="643"/>
      <c r="DP40" s="643"/>
      <c r="DQ40" s="643"/>
      <c r="DR40" s="643"/>
      <c r="DS40" s="643"/>
      <c r="DT40" s="643"/>
      <c r="DU40" s="643"/>
      <c r="DV40" s="644"/>
      <c r="DW40" s="645" t="s">
        <v>129</v>
      </c>
      <c r="DX40" s="663"/>
      <c r="DY40" s="663"/>
      <c r="DZ40" s="663"/>
      <c r="EA40" s="663"/>
      <c r="EB40" s="663"/>
      <c r="EC40" s="684"/>
    </row>
    <row r="41" spans="2:133" ht="11.25" customHeight="1" x14ac:dyDescent="0.15">
      <c r="B41" s="639" t="s">
        <v>344</v>
      </c>
      <c r="C41" s="640"/>
      <c r="D41" s="640"/>
      <c r="E41" s="640"/>
      <c r="F41" s="640"/>
      <c r="G41" s="640"/>
      <c r="H41" s="640"/>
      <c r="I41" s="640"/>
      <c r="J41" s="640"/>
      <c r="K41" s="640"/>
      <c r="L41" s="640"/>
      <c r="M41" s="640"/>
      <c r="N41" s="640"/>
      <c r="O41" s="640"/>
      <c r="P41" s="640"/>
      <c r="Q41" s="641"/>
      <c r="R41" s="642" t="s">
        <v>129</v>
      </c>
      <c r="S41" s="643"/>
      <c r="T41" s="643"/>
      <c r="U41" s="643"/>
      <c r="V41" s="643"/>
      <c r="W41" s="643"/>
      <c r="X41" s="643"/>
      <c r="Y41" s="644"/>
      <c r="Z41" s="675" t="s">
        <v>129</v>
      </c>
      <c r="AA41" s="675"/>
      <c r="AB41" s="675"/>
      <c r="AC41" s="675"/>
      <c r="AD41" s="676" t="s">
        <v>129</v>
      </c>
      <c r="AE41" s="676"/>
      <c r="AF41" s="676"/>
      <c r="AG41" s="676"/>
      <c r="AH41" s="676"/>
      <c r="AI41" s="676"/>
      <c r="AJ41" s="676"/>
      <c r="AK41" s="676"/>
      <c r="AL41" s="645" t="s">
        <v>129</v>
      </c>
      <c r="AM41" s="646"/>
      <c r="AN41" s="646"/>
      <c r="AO41" s="677"/>
      <c r="AQ41" s="685" t="s">
        <v>345</v>
      </c>
      <c r="AR41" s="686"/>
      <c r="AS41" s="686"/>
      <c r="AT41" s="686"/>
      <c r="AU41" s="686"/>
      <c r="AV41" s="686"/>
      <c r="AW41" s="686"/>
      <c r="AX41" s="686"/>
      <c r="AY41" s="687"/>
      <c r="AZ41" s="642">
        <v>96901</v>
      </c>
      <c r="BA41" s="643"/>
      <c r="BB41" s="643"/>
      <c r="BC41" s="643"/>
      <c r="BD41" s="661"/>
      <c r="BE41" s="661"/>
      <c r="BF41" s="688"/>
      <c r="BG41" s="690"/>
      <c r="BH41" s="691"/>
      <c r="BI41" s="691"/>
      <c r="BJ41" s="691"/>
      <c r="BK41" s="691"/>
      <c r="BL41" s="236"/>
      <c r="BM41" s="682" t="s">
        <v>346</v>
      </c>
      <c r="BN41" s="682"/>
      <c r="BO41" s="682"/>
      <c r="BP41" s="682"/>
      <c r="BQ41" s="682"/>
      <c r="BR41" s="682"/>
      <c r="BS41" s="682"/>
      <c r="BT41" s="682"/>
      <c r="BU41" s="683"/>
      <c r="BV41" s="642">
        <v>2</v>
      </c>
      <c r="BW41" s="643"/>
      <c r="BX41" s="643"/>
      <c r="BY41" s="643"/>
      <c r="BZ41" s="643"/>
      <c r="CA41" s="643"/>
      <c r="CB41" s="689"/>
      <c r="CD41" s="681" t="s">
        <v>347</v>
      </c>
      <c r="CE41" s="682"/>
      <c r="CF41" s="682"/>
      <c r="CG41" s="682"/>
      <c r="CH41" s="682"/>
      <c r="CI41" s="682"/>
      <c r="CJ41" s="682"/>
      <c r="CK41" s="682"/>
      <c r="CL41" s="682"/>
      <c r="CM41" s="682"/>
      <c r="CN41" s="682"/>
      <c r="CO41" s="682"/>
      <c r="CP41" s="682"/>
      <c r="CQ41" s="683"/>
      <c r="CR41" s="642" t="s">
        <v>129</v>
      </c>
      <c r="CS41" s="661"/>
      <c r="CT41" s="661"/>
      <c r="CU41" s="661"/>
      <c r="CV41" s="661"/>
      <c r="CW41" s="661"/>
      <c r="CX41" s="661"/>
      <c r="CY41" s="662"/>
      <c r="CZ41" s="645" t="s">
        <v>129</v>
      </c>
      <c r="DA41" s="663"/>
      <c r="DB41" s="663"/>
      <c r="DC41" s="664"/>
      <c r="DD41" s="648" t="s">
        <v>129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348</v>
      </c>
      <c r="C42" s="640"/>
      <c r="D42" s="640"/>
      <c r="E42" s="640"/>
      <c r="F42" s="640"/>
      <c r="G42" s="640"/>
      <c r="H42" s="640"/>
      <c r="I42" s="640"/>
      <c r="J42" s="640"/>
      <c r="K42" s="640"/>
      <c r="L42" s="640"/>
      <c r="M42" s="640"/>
      <c r="N42" s="640"/>
      <c r="O42" s="640"/>
      <c r="P42" s="640"/>
      <c r="Q42" s="641"/>
      <c r="R42" s="642">
        <v>98000</v>
      </c>
      <c r="S42" s="643"/>
      <c r="T42" s="643"/>
      <c r="U42" s="643"/>
      <c r="V42" s="643"/>
      <c r="W42" s="643"/>
      <c r="X42" s="643"/>
      <c r="Y42" s="644"/>
      <c r="Z42" s="675">
        <v>1.3</v>
      </c>
      <c r="AA42" s="675"/>
      <c r="AB42" s="675"/>
      <c r="AC42" s="675"/>
      <c r="AD42" s="676" t="s">
        <v>129</v>
      </c>
      <c r="AE42" s="676"/>
      <c r="AF42" s="676"/>
      <c r="AG42" s="676"/>
      <c r="AH42" s="676"/>
      <c r="AI42" s="676"/>
      <c r="AJ42" s="676"/>
      <c r="AK42" s="676"/>
      <c r="AL42" s="645" t="s">
        <v>129</v>
      </c>
      <c r="AM42" s="646"/>
      <c r="AN42" s="646"/>
      <c r="AO42" s="677"/>
      <c r="AQ42" s="678" t="s">
        <v>349</v>
      </c>
      <c r="AR42" s="679"/>
      <c r="AS42" s="679"/>
      <c r="AT42" s="679"/>
      <c r="AU42" s="679"/>
      <c r="AV42" s="679"/>
      <c r="AW42" s="679"/>
      <c r="AX42" s="679"/>
      <c r="AY42" s="680"/>
      <c r="AZ42" s="626">
        <v>280529</v>
      </c>
      <c r="BA42" s="665"/>
      <c r="BB42" s="665"/>
      <c r="BC42" s="665"/>
      <c r="BD42" s="627"/>
      <c r="BE42" s="627"/>
      <c r="BF42" s="671"/>
      <c r="BG42" s="692"/>
      <c r="BH42" s="693"/>
      <c r="BI42" s="693"/>
      <c r="BJ42" s="693"/>
      <c r="BK42" s="693"/>
      <c r="BL42" s="237"/>
      <c r="BM42" s="672" t="s">
        <v>350</v>
      </c>
      <c r="BN42" s="672"/>
      <c r="BO42" s="672"/>
      <c r="BP42" s="672"/>
      <c r="BQ42" s="672"/>
      <c r="BR42" s="672"/>
      <c r="BS42" s="672"/>
      <c r="BT42" s="672"/>
      <c r="BU42" s="673"/>
      <c r="BV42" s="626">
        <v>284</v>
      </c>
      <c r="BW42" s="665"/>
      <c r="BX42" s="665"/>
      <c r="BY42" s="665"/>
      <c r="BZ42" s="665"/>
      <c r="CA42" s="665"/>
      <c r="CB42" s="674"/>
      <c r="CD42" s="639" t="s">
        <v>351</v>
      </c>
      <c r="CE42" s="640"/>
      <c r="CF42" s="640"/>
      <c r="CG42" s="640"/>
      <c r="CH42" s="640"/>
      <c r="CI42" s="640"/>
      <c r="CJ42" s="640"/>
      <c r="CK42" s="640"/>
      <c r="CL42" s="640"/>
      <c r="CM42" s="640"/>
      <c r="CN42" s="640"/>
      <c r="CO42" s="640"/>
      <c r="CP42" s="640"/>
      <c r="CQ42" s="641"/>
      <c r="CR42" s="642">
        <v>1162644</v>
      </c>
      <c r="CS42" s="643"/>
      <c r="CT42" s="643"/>
      <c r="CU42" s="643"/>
      <c r="CV42" s="643"/>
      <c r="CW42" s="643"/>
      <c r="CX42" s="643"/>
      <c r="CY42" s="644"/>
      <c r="CZ42" s="645">
        <v>16.2</v>
      </c>
      <c r="DA42" s="646"/>
      <c r="DB42" s="646"/>
      <c r="DC42" s="647"/>
      <c r="DD42" s="648">
        <v>309779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352</v>
      </c>
      <c r="C43" s="624"/>
      <c r="D43" s="624"/>
      <c r="E43" s="624"/>
      <c r="F43" s="624"/>
      <c r="G43" s="624"/>
      <c r="H43" s="624"/>
      <c r="I43" s="624"/>
      <c r="J43" s="624"/>
      <c r="K43" s="624"/>
      <c r="L43" s="624"/>
      <c r="M43" s="624"/>
      <c r="N43" s="624"/>
      <c r="O43" s="624"/>
      <c r="P43" s="624"/>
      <c r="Q43" s="625"/>
      <c r="R43" s="626">
        <v>7350660</v>
      </c>
      <c r="S43" s="665"/>
      <c r="T43" s="665"/>
      <c r="U43" s="665"/>
      <c r="V43" s="665"/>
      <c r="W43" s="665"/>
      <c r="X43" s="665"/>
      <c r="Y43" s="666"/>
      <c r="Z43" s="667">
        <v>100</v>
      </c>
      <c r="AA43" s="667"/>
      <c r="AB43" s="667"/>
      <c r="AC43" s="667"/>
      <c r="AD43" s="668">
        <v>3292929</v>
      </c>
      <c r="AE43" s="668"/>
      <c r="AF43" s="668"/>
      <c r="AG43" s="668"/>
      <c r="AH43" s="668"/>
      <c r="AI43" s="668"/>
      <c r="AJ43" s="668"/>
      <c r="AK43" s="668"/>
      <c r="AL43" s="629">
        <v>100</v>
      </c>
      <c r="AM43" s="669"/>
      <c r="AN43" s="669"/>
      <c r="AO43" s="670"/>
      <c r="BV43" s="238"/>
      <c r="BW43" s="238"/>
      <c r="BX43" s="238"/>
      <c r="BY43" s="238"/>
      <c r="BZ43" s="238"/>
      <c r="CA43" s="238"/>
      <c r="CB43" s="238"/>
      <c r="CD43" s="639" t="s">
        <v>353</v>
      </c>
      <c r="CE43" s="640"/>
      <c r="CF43" s="640"/>
      <c r="CG43" s="640"/>
      <c r="CH43" s="640"/>
      <c r="CI43" s="640"/>
      <c r="CJ43" s="640"/>
      <c r="CK43" s="640"/>
      <c r="CL43" s="640"/>
      <c r="CM43" s="640"/>
      <c r="CN43" s="640"/>
      <c r="CO43" s="640"/>
      <c r="CP43" s="640"/>
      <c r="CQ43" s="641"/>
      <c r="CR43" s="642">
        <v>12569</v>
      </c>
      <c r="CS43" s="661"/>
      <c r="CT43" s="661"/>
      <c r="CU43" s="661"/>
      <c r="CV43" s="661"/>
      <c r="CW43" s="661"/>
      <c r="CX43" s="661"/>
      <c r="CY43" s="662"/>
      <c r="CZ43" s="645">
        <v>0.2</v>
      </c>
      <c r="DA43" s="663"/>
      <c r="DB43" s="663"/>
      <c r="DC43" s="664"/>
      <c r="DD43" s="648">
        <v>12569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354</v>
      </c>
      <c r="CG44" s="640"/>
      <c r="CH44" s="640"/>
      <c r="CI44" s="640"/>
      <c r="CJ44" s="640"/>
      <c r="CK44" s="640"/>
      <c r="CL44" s="640"/>
      <c r="CM44" s="640"/>
      <c r="CN44" s="640"/>
      <c r="CO44" s="640"/>
      <c r="CP44" s="640"/>
      <c r="CQ44" s="641"/>
      <c r="CR44" s="642">
        <v>1162644</v>
      </c>
      <c r="CS44" s="643"/>
      <c r="CT44" s="643"/>
      <c r="CU44" s="643"/>
      <c r="CV44" s="643"/>
      <c r="CW44" s="643"/>
      <c r="CX44" s="643"/>
      <c r="CY44" s="644"/>
      <c r="CZ44" s="645">
        <v>16.2</v>
      </c>
      <c r="DA44" s="646"/>
      <c r="DB44" s="646"/>
      <c r="DC44" s="647"/>
      <c r="DD44" s="648">
        <v>309779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356</v>
      </c>
      <c r="CG45" s="640"/>
      <c r="CH45" s="640"/>
      <c r="CI45" s="640"/>
      <c r="CJ45" s="640"/>
      <c r="CK45" s="640"/>
      <c r="CL45" s="640"/>
      <c r="CM45" s="640"/>
      <c r="CN45" s="640"/>
      <c r="CO45" s="640"/>
      <c r="CP45" s="640"/>
      <c r="CQ45" s="641"/>
      <c r="CR45" s="642">
        <v>646852</v>
      </c>
      <c r="CS45" s="661"/>
      <c r="CT45" s="661"/>
      <c r="CU45" s="661"/>
      <c r="CV45" s="661"/>
      <c r="CW45" s="661"/>
      <c r="CX45" s="661"/>
      <c r="CY45" s="662"/>
      <c r="CZ45" s="645">
        <v>9</v>
      </c>
      <c r="DA45" s="663"/>
      <c r="DB45" s="663"/>
      <c r="DC45" s="664"/>
      <c r="DD45" s="648">
        <v>63667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358</v>
      </c>
      <c r="CG46" s="640"/>
      <c r="CH46" s="640"/>
      <c r="CI46" s="640"/>
      <c r="CJ46" s="640"/>
      <c r="CK46" s="640"/>
      <c r="CL46" s="640"/>
      <c r="CM46" s="640"/>
      <c r="CN46" s="640"/>
      <c r="CO46" s="640"/>
      <c r="CP46" s="640"/>
      <c r="CQ46" s="641"/>
      <c r="CR46" s="642">
        <v>402392</v>
      </c>
      <c r="CS46" s="643"/>
      <c r="CT46" s="643"/>
      <c r="CU46" s="643"/>
      <c r="CV46" s="643"/>
      <c r="CW46" s="643"/>
      <c r="CX46" s="643"/>
      <c r="CY46" s="644"/>
      <c r="CZ46" s="645">
        <v>5.6</v>
      </c>
      <c r="DA46" s="646"/>
      <c r="DB46" s="646"/>
      <c r="DC46" s="647"/>
      <c r="DD46" s="648">
        <v>231990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360</v>
      </c>
      <c r="CG47" s="640"/>
      <c r="CH47" s="640"/>
      <c r="CI47" s="640"/>
      <c r="CJ47" s="640"/>
      <c r="CK47" s="640"/>
      <c r="CL47" s="640"/>
      <c r="CM47" s="640"/>
      <c r="CN47" s="640"/>
      <c r="CO47" s="640"/>
      <c r="CP47" s="640"/>
      <c r="CQ47" s="641"/>
      <c r="CR47" s="642" t="s">
        <v>129</v>
      </c>
      <c r="CS47" s="661"/>
      <c r="CT47" s="661"/>
      <c r="CU47" s="661"/>
      <c r="CV47" s="661"/>
      <c r="CW47" s="661"/>
      <c r="CX47" s="661"/>
      <c r="CY47" s="662"/>
      <c r="CZ47" s="645" t="s">
        <v>177</v>
      </c>
      <c r="DA47" s="663"/>
      <c r="DB47" s="663"/>
      <c r="DC47" s="664"/>
      <c r="DD47" s="648" t="s">
        <v>129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361</v>
      </c>
      <c r="CG48" s="640"/>
      <c r="CH48" s="640"/>
      <c r="CI48" s="640"/>
      <c r="CJ48" s="640"/>
      <c r="CK48" s="640"/>
      <c r="CL48" s="640"/>
      <c r="CM48" s="640"/>
      <c r="CN48" s="640"/>
      <c r="CO48" s="640"/>
      <c r="CP48" s="640"/>
      <c r="CQ48" s="641"/>
      <c r="CR48" s="642" t="s">
        <v>129</v>
      </c>
      <c r="CS48" s="643"/>
      <c r="CT48" s="643"/>
      <c r="CU48" s="643"/>
      <c r="CV48" s="643"/>
      <c r="CW48" s="643"/>
      <c r="CX48" s="643"/>
      <c r="CY48" s="644"/>
      <c r="CZ48" s="645" t="s">
        <v>177</v>
      </c>
      <c r="DA48" s="646"/>
      <c r="DB48" s="646"/>
      <c r="DC48" s="647"/>
      <c r="DD48" s="648" t="s">
        <v>129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362</v>
      </c>
      <c r="CE49" s="624"/>
      <c r="CF49" s="624"/>
      <c r="CG49" s="624"/>
      <c r="CH49" s="624"/>
      <c r="CI49" s="624"/>
      <c r="CJ49" s="624"/>
      <c r="CK49" s="624"/>
      <c r="CL49" s="624"/>
      <c r="CM49" s="624"/>
      <c r="CN49" s="624"/>
      <c r="CO49" s="624"/>
      <c r="CP49" s="624"/>
      <c r="CQ49" s="625"/>
      <c r="CR49" s="626">
        <v>7186196</v>
      </c>
      <c r="CS49" s="627"/>
      <c r="CT49" s="627"/>
      <c r="CU49" s="627"/>
      <c r="CV49" s="627"/>
      <c r="CW49" s="627"/>
      <c r="CX49" s="627"/>
      <c r="CY49" s="628"/>
      <c r="CZ49" s="629">
        <v>100</v>
      </c>
      <c r="DA49" s="630"/>
      <c r="DB49" s="630"/>
      <c r="DC49" s="631"/>
      <c r="DD49" s="632">
        <v>4332123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fjMqbNLOyVIRoqTuR+ziC+WyrR4iJdWdoBm4y80g+A4Bd3SoFPpS/LYBHr4l/qmolX5OKQJi8pbPZVtLfykynw==" saltValue="cBWGpTqKxPT8eYHH3co7N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364</v>
      </c>
      <c r="DK2" s="1168"/>
      <c r="DL2" s="1168"/>
      <c r="DM2" s="1168"/>
      <c r="DN2" s="1168"/>
      <c r="DO2" s="1169"/>
      <c r="DP2" s="251"/>
      <c r="DQ2" s="1167" t="s">
        <v>365</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366</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368</v>
      </c>
      <c r="B5" s="1053"/>
      <c r="C5" s="1053"/>
      <c r="D5" s="1053"/>
      <c r="E5" s="1053"/>
      <c r="F5" s="1053"/>
      <c r="G5" s="1053"/>
      <c r="H5" s="1053"/>
      <c r="I5" s="1053"/>
      <c r="J5" s="1053"/>
      <c r="K5" s="1053"/>
      <c r="L5" s="1053"/>
      <c r="M5" s="1053"/>
      <c r="N5" s="1053"/>
      <c r="O5" s="1053"/>
      <c r="P5" s="1054"/>
      <c r="Q5" s="1058" t="s">
        <v>369</v>
      </c>
      <c r="R5" s="1059"/>
      <c r="S5" s="1059"/>
      <c r="T5" s="1059"/>
      <c r="U5" s="1060"/>
      <c r="V5" s="1058" t="s">
        <v>370</v>
      </c>
      <c r="W5" s="1059"/>
      <c r="X5" s="1059"/>
      <c r="Y5" s="1059"/>
      <c r="Z5" s="1060"/>
      <c r="AA5" s="1058" t="s">
        <v>371</v>
      </c>
      <c r="AB5" s="1059"/>
      <c r="AC5" s="1059"/>
      <c r="AD5" s="1059"/>
      <c r="AE5" s="1059"/>
      <c r="AF5" s="1170" t="s">
        <v>372</v>
      </c>
      <c r="AG5" s="1059"/>
      <c r="AH5" s="1059"/>
      <c r="AI5" s="1059"/>
      <c r="AJ5" s="1074"/>
      <c r="AK5" s="1059" t="s">
        <v>373</v>
      </c>
      <c r="AL5" s="1059"/>
      <c r="AM5" s="1059"/>
      <c r="AN5" s="1059"/>
      <c r="AO5" s="1060"/>
      <c r="AP5" s="1058" t="s">
        <v>374</v>
      </c>
      <c r="AQ5" s="1059"/>
      <c r="AR5" s="1059"/>
      <c r="AS5" s="1059"/>
      <c r="AT5" s="1060"/>
      <c r="AU5" s="1058" t="s">
        <v>375</v>
      </c>
      <c r="AV5" s="1059"/>
      <c r="AW5" s="1059"/>
      <c r="AX5" s="1059"/>
      <c r="AY5" s="1074"/>
      <c r="AZ5" s="258"/>
      <c r="BA5" s="258"/>
      <c r="BB5" s="258"/>
      <c r="BC5" s="258"/>
      <c r="BD5" s="258"/>
      <c r="BE5" s="259"/>
      <c r="BF5" s="259"/>
      <c r="BG5" s="259"/>
      <c r="BH5" s="259"/>
      <c r="BI5" s="259"/>
      <c r="BJ5" s="259"/>
      <c r="BK5" s="259"/>
      <c r="BL5" s="259"/>
      <c r="BM5" s="259"/>
      <c r="BN5" s="259"/>
      <c r="BO5" s="259"/>
      <c r="BP5" s="259"/>
      <c r="BQ5" s="1052" t="s">
        <v>376</v>
      </c>
      <c r="BR5" s="1053"/>
      <c r="BS5" s="1053"/>
      <c r="BT5" s="1053"/>
      <c r="BU5" s="1053"/>
      <c r="BV5" s="1053"/>
      <c r="BW5" s="1053"/>
      <c r="BX5" s="1053"/>
      <c r="BY5" s="1053"/>
      <c r="BZ5" s="1053"/>
      <c r="CA5" s="1053"/>
      <c r="CB5" s="1053"/>
      <c r="CC5" s="1053"/>
      <c r="CD5" s="1053"/>
      <c r="CE5" s="1053"/>
      <c r="CF5" s="1053"/>
      <c r="CG5" s="1054"/>
      <c r="CH5" s="1058" t="s">
        <v>377</v>
      </c>
      <c r="CI5" s="1059"/>
      <c r="CJ5" s="1059"/>
      <c r="CK5" s="1059"/>
      <c r="CL5" s="1060"/>
      <c r="CM5" s="1058" t="s">
        <v>378</v>
      </c>
      <c r="CN5" s="1059"/>
      <c r="CO5" s="1059"/>
      <c r="CP5" s="1059"/>
      <c r="CQ5" s="1060"/>
      <c r="CR5" s="1058" t="s">
        <v>379</v>
      </c>
      <c r="CS5" s="1059"/>
      <c r="CT5" s="1059"/>
      <c r="CU5" s="1059"/>
      <c r="CV5" s="1060"/>
      <c r="CW5" s="1058" t="s">
        <v>380</v>
      </c>
      <c r="CX5" s="1059"/>
      <c r="CY5" s="1059"/>
      <c r="CZ5" s="1059"/>
      <c r="DA5" s="1060"/>
      <c r="DB5" s="1058" t="s">
        <v>381</v>
      </c>
      <c r="DC5" s="1059"/>
      <c r="DD5" s="1059"/>
      <c r="DE5" s="1059"/>
      <c r="DF5" s="1060"/>
      <c r="DG5" s="1155" t="s">
        <v>382</v>
      </c>
      <c r="DH5" s="1156"/>
      <c r="DI5" s="1156"/>
      <c r="DJ5" s="1156"/>
      <c r="DK5" s="1157"/>
      <c r="DL5" s="1155" t="s">
        <v>383</v>
      </c>
      <c r="DM5" s="1156"/>
      <c r="DN5" s="1156"/>
      <c r="DO5" s="1156"/>
      <c r="DP5" s="1157"/>
      <c r="DQ5" s="1058" t="s">
        <v>384</v>
      </c>
      <c r="DR5" s="1059"/>
      <c r="DS5" s="1059"/>
      <c r="DT5" s="1059"/>
      <c r="DU5" s="1060"/>
      <c r="DV5" s="1058" t="s">
        <v>375</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385</v>
      </c>
      <c r="C7" s="1108"/>
      <c r="D7" s="1108"/>
      <c r="E7" s="1108"/>
      <c r="F7" s="1108"/>
      <c r="G7" s="1108"/>
      <c r="H7" s="1108"/>
      <c r="I7" s="1108"/>
      <c r="J7" s="1108"/>
      <c r="K7" s="1108"/>
      <c r="L7" s="1108"/>
      <c r="M7" s="1108"/>
      <c r="N7" s="1108"/>
      <c r="O7" s="1108"/>
      <c r="P7" s="1109"/>
      <c r="Q7" s="1161">
        <v>7356</v>
      </c>
      <c r="R7" s="1162"/>
      <c r="S7" s="1162"/>
      <c r="T7" s="1162"/>
      <c r="U7" s="1162"/>
      <c r="V7" s="1162">
        <v>7192</v>
      </c>
      <c r="W7" s="1162"/>
      <c r="X7" s="1162"/>
      <c r="Y7" s="1162"/>
      <c r="Z7" s="1162"/>
      <c r="AA7" s="1162">
        <v>165</v>
      </c>
      <c r="AB7" s="1162"/>
      <c r="AC7" s="1162"/>
      <c r="AD7" s="1162"/>
      <c r="AE7" s="1163"/>
      <c r="AF7" s="1164">
        <v>108</v>
      </c>
      <c r="AG7" s="1165"/>
      <c r="AH7" s="1165"/>
      <c r="AI7" s="1165"/>
      <c r="AJ7" s="1166"/>
      <c r="AK7" s="1148">
        <v>9</v>
      </c>
      <c r="AL7" s="1149"/>
      <c r="AM7" s="1149"/>
      <c r="AN7" s="1149"/>
      <c r="AO7" s="1149"/>
      <c r="AP7" s="1149">
        <v>4129</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594</v>
      </c>
      <c r="BS7" s="1152" t="s">
        <v>592</v>
      </c>
      <c r="BT7" s="1153"/>
      <c r="BU7" s="1153"/>
      <c r="BV7" s="1153"/>
      <c r="BW7" s="1153"/>
      <c r="BX7" s="1153"/>
      <c r="BY7" s="1153"/>
      <c r="BZ7" s="1153"/>
      <c r="CA7" s="1153"/>
      <c r="CB7" s="1153"/>
      <c r="CC7" s="1153"/>
      <c r="CD7" s="1153"/>
      <c r="CE7" s="1153"/>
      <c r="CF7" s="1153"/>
      <c r="CG7" s="1154"/>
      <c r="CH7" s="1145">
        <v>-8</v>
      </c>
      <c r="CI7" s="1146"/>
      <c r="CJ7" s="1146"/>
      <c r="CK7" s="1146"/>
      <c r="CL7" s="1147"/>
      <c r="CM7" s="1145">
        <v>2134</v>
      </c>
      <c r="CN7" s="1146"/>
      <c r="CO7" s="1146"/>
      <c r="CP7" s="1146"/>
      <c r="CQ7" s="1147"/>
      <c r="CR7" s="1145">
        <v>5</v>
      </c>
      <c r="CS7" s="1146"/>
      <c r="CT7" s="1146"/>
      <c r="CU7" s="1146"/>
      <c r="CV7" s="1147"/>
      <c r="CW7" s="1145" t="s">
        <v>582</v>
      </c>
      <c r="CX7" s="1146"/>
      <c r="CY7" s="1146"/>
      <c r="CZ7" s="1146"/>
      <c r="DA7" s="1147"/>
      <c r="DB7" s="1145">
        <v>500</v>
      </c>
      <c r="DC7" s="1146"/>
      <c r="DD7" s="1146"/>
      <c r="DE7" s="1146"/>
      <c r="DF7" s="1147"/>
      <c r="DG7" s="1145" t="s">
        <v>582</v>
      </c>
      <c r="DH7" s="1146"/>
      <c r="DI7" s="1146"/>
      <c r="DJ7" s="1146"/>
      <c r="DK7" s="1147"/>
      <c r="DL7" s="1145">
        <v>1600</v>
      </c>
      <c r="DM7" s="1146"/>
      <c r="DN7" s="1146"/>
      <c r="DO7" s="1146"/>
      <c r="DP7" s="1147"/>
      <c r="DQ7" s="1145">
        <v>1502</v>
      </c>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593</v>
      </c>
      <c r="BT8" s="1072"/>
      <c r="BU8" s="1072"/>
      <c r="BV8" s="1072"/>
      <c r="BW8" s="1072"/>
      <c r="BX8" s="1072"/>
      <c r="BY8" s="1072"/>
      <c r="BZ8" s="1072"/>
      <c r="CA8" s="1072"/>
      <c r="CB8" s="1072"/>
      <c r="CC8" s="1072"/>
      <c r="CD8" s="1072"/>
      <c r="CE8" s="1072"/>
      <c r="CF8" s="1072"/>
      <c r="CG8" s="1073"/>
      <c r="CH8" s="1046">
        <v>3</v>
      </c>
      <c r="CI8" s="1047"/>
      <c r="CJ8" s="1047"/>
      <c r="CK8" s="1047"/>
      <c r="CL8" s="1048"/>
      <c r="CM8" s="1046">
        <v>229</v>
      </c>
      <c r="CN8" s="1047"/>
      <c r="CO8" s="1047"/>
      <c r="CP8" s="1047"/>
      <c r="CQ8" s="1048"/>
      <c r="CR8" s="1046">
        <v>100</v>
      </c>
      <c r="CS8" s="1047"/>
      <c r="CT8" s="1047"/>
      <c r="CU8" s="1047"/>
      <c r="CV8" s="1048"/>
      <c r="CW8" s="1046" t="s">
        <v>582</v>
      </c>
      <c r="CX8" s="1047"/>
      <c r="CY8" s="1047"/>
      <c r="CZ8" s="1047"/>
      <c r="DA8" s="1048"/>
      <c r="DB8" s="1046" t="s">
        <v>582</v>
      </c>
      <c r="DC8" s="1047"/>
      <c r="DD8" s="1047"/>
      <c r="DE8" s="1047"/>
      <c r="DF8" s="1048"/>
      <c r="DG8" s="1046" t="s">
        <v>582</v>
      </c>
      <c r="DH8" s="1047"/>
      <c r="DI8" s="1047"/>
      <c r="DJ8" s="1047"/>
      <c r="DK8" s="1048"/>
      <c r="DL8" s="1046" t="s">
        <v>582</v>
      </c>
      <c r="DM8" s="1047"/>
      <c r="DN8" s="1047"/>
      <c r="DO8" s="1047"/>
      <c r="DP8" s="1048"/>
      <c r="DQ8" s="1046" t="s">
        <v>582</v>
      </c>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386</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387</v>
      </c>
      <c r="B23" s="1001" t="s">
        <v>388</v>
      </c>
      <c r="C23" s="1002"/>
      <c r="D23" s="1002"/>
      <c r="E23" s="1002"/>
      <c r="F23" s="1002"/>
      <c r="G23" s="1002"/>
      <c r="H23" s="1002"/>
      <c r="I23" s="1002"/>
      <c r="J23" s="1002"/>
      <c r="K23" s="1002"/>
      <c r="L23" s="1002"/>
      <c r="M23" s="1002"/>
      <c r="N23" s="1002"/>
      <c r="O23" s="1002"/>
      <c r="P23" s="1003"/>
      <c r="Q23" s="1125">
        <v>7356</v>
      </c>
      <c r="R23" s="1126"/>
      <c r="S23" s="1126"/>
      <c r="T23" s="1126"/>
      <c r="U23" s="1126"/>
      <c r="V23" s="1126">
        <v>7192</v>
      </c>
      <c r="W23" s="1126"/>
      <c r="X23" s="1126"/>
      <c r="Y23" s="1126"/>
      <c r="Z23" s="1126"/>
      <c r="AA23" s="1126">
        <v>165</v>
      </c>
      <c r="AB23" s="1126"/>
      <c r="AC23" s="1126"/>
      <c r="AD23" s="1126"/>
      <c r="AE23" s="1127"/>
      <c r="AF23" s="1128">
        <v>108</v>
      </c>
      <c r="AG23" s="1126"/>
      <c r="AH23" s="1126"/>
      <c r="AI23" s="1126"/>
      <c r="AJ23" s="1129"/>
      <c r="AK23" s="1130"/>
      <c r="AL23" s="1131"/>
      <c r="AM23" s="1131"/>
      <c r="AN23" s="1131"/>
      <c r="AO23" s="1131"/>
      <c r="AP23" s="1126">
        <v>4129</v>
      </c>
      <c r="AQ23" s="1126"/>
      <c r="AR23" s="1126"/>
      <c r="AS23" s="1126"/>
      <c r="AT23" s="1126"/>
      <c r="AU23" s="1132"/>
      <c r="AV23" s="1132"/>
      <c r="AW23" s="1132"/>
      <c r="AX23" s="1132"/>
      <c r="AY23" s="1133"/>
      <c r="AZ23" s="1122" t="s">
        <v>389</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390</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391</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368</v>
      </c>
      <c r="B26" s="1053"/>
      <c r="C26" s="1053"/>
      <c r="D26" s="1053"/>
      <c r="E26" s="1053"/>
      <c r="F26" s="1053"/>
      <c r="G26" s="1053"/>
      <c r="H26" s="1053"/>
      <c r="I26" s="1053"/>
      <c r="J26" s="1053"/>
      <c r="K26" s="1053"/>
      <c r="L26" s="1053"/>
      <c r="M26" s="1053"/>
      <c r="N26" s="1053"/>
      <c r="O26" s="1053"/>
      <c r="P26" s="1054"/>
      <c r="Q26" s="1058" t="s">
        <v>392</v>
      </c>
      <c r="R26" s="1059"/>
      <c r="S26" s="1059"/>
      <c r="T26" s="1059"/>
      <c r="U26" s="1060"/>
      <c r="V26" s="1058" t="s">
        <v>393</v>
      </c>
      <c r="W26" s="1059"/>
      <c r="X26" s="1059"/>
      <c r="Y26" s="1059"/>
      <c r="Z26" s="1060"/>
      <c r="AA26" s="1058" t="s">
        <v>394</v>
      </c>
      <c r="AB26" s="1059"/>
      <c r="AC26" s="1059"/>
      <c r="AD26" s="1059"/>
      <c r="AE26" s="1059"/>
      <c r="AF26" s="1116" t="s">
        <v>395</v>
      </c>
      <c r="AG26" s="1065"/>
      <c r="AH26" s="1065"/>
      <c r="AI26" s="1065"/>
      <c r="AJ26" s="1117"/>
      <c r="AK26" s="1059" t="s">
        <v>396</v>
      </c>
      <c r="AL26" s="1059"/>
      <c r="AM26" s="1059"/>
      <c r="AN26" s="1059"/>
      <c r="AO26" s="1060"/>
      <c r="AP26" s="1058" t="s">
        <v>397</v>
      </c>
      <c r="AQ26" s="1059"/>
      <c r="AR26" s="1059"/>
      <c r="AS26" s="1059"/>
      <c r="AT26" s="1060"/>
      <c r="AU26" s="1058" t="s">
        <v>398</v>
      </c>
      <c r="AV26" s="1059"/>
      <c r="AW26" s="1059"/>
      <c r="AX26" s="1059"/>
      <c r="AY26" s="1060"/>
      <c r="AZ26" s="1058" t="s">
        <v>399</v>
      </c>
      <c r="BA26" s="1059"/>
      <c r="BB26" s="1059"/>
      <c r="BC26" s="1059"/>
      <c r="BD26" s="1060"/>
      <c r="BE26" s="1058" t="s">
        <v>375</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400</v>
      </c>
      <c r="C28" s="1108"/>
      <c r="D28" s="1108"/>
      <c r="E28" s="1108"/>
      <c r="F28" s="1108"/>
      <c r="G28" s="1108"/>
      <c r="H28" s="1108"/>
      <c r="I28" s="1108"/>
      <c r="J28" s="1108"/>
      <c r="K28" s="1108"/>
      <c r="L28" s="1108"/>
      <c r="M28" s="1108"/>
      <c r="N28" s="1108"/>
      <c r="O28" s="1108"/>
      <c r="P28" s="1109"/>
      <c r="Q28" s="1110">
        <v>1196</v>
      </c>
      <c r="R28" s="1111"/>
      <c r="S28" s="1111"/>
      <c r="T28" s="1111"/>
      <c r="U28" s="1111"/>
      <c r="V28" s="1111">
        <v>1125</v>
      </c>
      <c r="W28" s="1111"/>
      <c r="X28" s="1111"/>
      <c r="Y28" s="1111"/>
      <c r="Z28" s="1111"/>
      <c r="AA28" s="1111">
        <v>70</v>
      </c>
      <c r="AB28" s="1111"/>
      <c r="AC28" s="1111"/>
      <c r="AD28" s="1111"/>
      <c r="AE28" s="1112"/>
      <c r="AF28" s="1113">
        <v>70</v>
      </c>
      <c r="AG28" s="1111"/>
      <c r="AH28" s="1111"/>
      <c r="AI28" s="1111"/>
      <c r="AJ28" s="1114"/>
      <c r="AK28" s="1115">
        <v>97</v>
      </c>
      <c r="AL28" s="1103"/>
      <c r="AM28" s="1103"/>
      <c r="AN28" s="1103"/>
      <c r="AO28" s="1103"/>
      <c r="AP28" s="1103" t="s">
        <v>582</v>
      </c>
      <c r="AQ28" s="1103"/>
      <c r="AR28" s="1103"/>
      <c r="AS28" s="1103"/>
      <c r="AT28" s="1103"/>
      <c r="AU28" s="1103" t="s">
        <v>582</v>
      </c>
      <c r="AV28" s="1103"/>
      <c r="AW28" s="1103"/>
      <c r="AX28" s="1103"/>
      <c r="AY28" s="1103"/>
      <c r="AZ28" s="1104" t="s">
        <v>582</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401</v>
      </c>
      <c r="C29" s="1089"/>
      <c r="D29" s="1089"/>
      <c r="E29" s="1089"/>
      <c r="F29" s="1089"/>
      <c r="G29" s="1089"/>
      <c r="H29" s="1089"/>
      <c r="I29" s="1089"/>
      <c r="J29" s="1089"/>
      <c r="K29" s="1089"/>
      <c r="L29" s="1089"/>
      <c r="M29" s="1089"/>
      <c r="N29" s="1089"/>
      <c r="O29" s="1089"/>
      <c r="P29" s="1090"/>
      <c r="Q29" s="1100">
        <v>1011</v>
      </c>
      <c r="R29" s="1101"/>
      <c r="S29" s="1101"/>
      <c r="T29" s="1101"/>
      <c r="U29" s="1101"/>
      <c r="V29" s="1101">
        <v>970</v>
      </c>
      <c r="W29" s="1101"/>
      <c r="X29" s="1101"/>
      <c r="Y29" s="1101"/>
      <c r="Z29" s="1101"/>
      <c r="AA29" s="1101">
        <v>42</v>
      </c>
      <c r="AB29" s="1101"/>
      <c r="AC29" s="1101"/>
      <c r="AD29" s="1101"/>
      <c r="AE29" s="1102"/>
      <c r="AF29" s="1094">
        <v>42</v>
      </c>
      <c r="AG29" s="1095"/>
      <c r="AH29" s="1095"/>
      <c r="AI29" s="1095"/>
      <c r="AJ29" s="1096"/>
      <c r="AK29" s="1037">
        <v>163</v>
      </c>
      <c r="AL29" s="1028"/>
      <c r="AM29" s="1028"/>
      <c r="AN29" s="1028"/>
      <c r="AO29" s="1028"/>
      <c r="AP29" s="1028" t="s">
        <v>582</v>
      </c>
      <c r="AQ29" s="1028"/>
      <c r="AR29" s="1028"/>
      <c r="AS29" s="1028"/>
      <c r="AT29" s="1028"/>
      <c r="AU29" s="1028" t="s">
        <v>582</v>
      </c>
      <c r="AV29" s="1028"/>
      <c r="AW29" s="1028"/>
      <c r="AX29" s="1028"/>
      <c r="AY29" s="1028"/>
      <c r="AZ29" s="1099" t="s">
        <v>582</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402</v>
      </c>
      <c r="C30" s="1089"/>
      <c r="D30" s="1089"/>
      <c r="E30" s="1089"/>
      <c r="F30" s="1089"/>
      <c r="G30" s="1089"/>
      <c r="H30" s="1089"/>
      <c r="I30" s="1089"/>
      <c r="J30" s="1089"/>
      <c r="K30" s="1089"/>
      <c r="L30" s="1089"/>
      <c r="M30" s="1089"/>
      <c r="N30" s="1089"/>
      <c r="O30" s="1089"/>
      <c r="P30" s="1090"/>
      <c r="Q30" s="1100">
        <v>127</v>
      </c>
      <c r="R30" s="1101"/>
      <c r="S30" s="1101"/>
      <c r="T30" s="1101"/>
      <c r="U30" s="1101"/>
      <c r="V30" s="1101">
        <v>127</v>
      </c>
      <c r="W30" s="1101"/>
      <c r="X30" s="1101"/>
      <c r="Y30" s="1101"/>
      <c r="Z30" s="1101"/>
      <c r="AA30" s="1101">
        <v>0</v>
      </c>
      <c r="AB30" s="1101"/>
      <c r="AC30" s="1101"/>
      <c r="AD30" s="1101"/>
      <c r="AE30" s="1102"/>
      <c r="AF30" s="1094">
        <v>0</v>
      </c>
      <c r="AG30" s="1095"/>
      <c r="AH30" s="1095"/>
      <c r="AI30" s="1095"/>
      <c r="AJ30" s="1096"/>
      <c r="AK30" s="1037">
        <v>30</v>
      </c>
      <c r="AL30" s="1028"/>
      <c r="AM30" s="1028"/>
      <c r="AN30" s="1028"/>
      <c r="AO30" s="1028"/>
      <c r="AP30" s="1028" t="s">
        <v>582</v>
      </c>
      <c r="AQ30" s="1028"/>
      <c r="AR30" s="1028"/>
      <c r="AS30" s="1028"/>
      <c r="AT30" s="1028"/>
      <c r="AU30" s="1028" t="s">
        <v>582</v>
      </c>
      <c r="AV30" s="1028"/>
      <c r="AW30" s="1028"/>
      <c r="AX30" s="1028"/>
      <c r="AY30" s="1028"/>
      <c r="AZ30" s="1099" t="s">
        <v>582</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403</v>
      </c>
      <c r="C31" s="1089"/>
      <c r="D31" s="1089"/>
      <c r="E31" s="1089"/>
      <c r="F31" s="1089"/>
      <c r="G31" s="1089"/>
      <c r="H31" s="1089"/>
      <c r="I31" s="1089"/>
      <c r="J31" s="1089"/>
      <c r="K31" s="1089"/>
      <c r="L31" s="1089"/>
      <c r="M31" s="1089"/>
      <c r="N31" s="1089"/>
      <c r="O31" s="1089"/>
      <c r="P31" s="1090"/>
      <c r="Q31" s="1100">
        <v>539</v>
      </c>
      <c r="R31" s="1101"/>
      <c r="S31" s="1101"/>
      <c r="T31" s="1101"/>
      <c r="U31" s="1101"/>
      <c r="V31" s="1101">
        <v>521</v>
      </c>
      <c r="W31" s="1101"/>
      <c r="X31" s="1101"/>
      <c r="Y31" s="1101"/>
      <c r="Z31" s="1101"/>
      <c r="AA31" s="1101">
        <v>18</v>
      </c>
      <c r="AB31" s="1101"/>
      <c r="AC31" s="1101"/>
      <c r="AD31" s="1101"/>
      <c r="AE31" s="1102"/>
      <c r="AF31" s="1094">
        <v>18</v>
      </c>
      <c r="AG31" s="1095"/>
      <c r="AH31" s="1095"/>
      <c r="AI31" s="1095"/>
      <c r="AJ31" s="1096"/>
      <c r="AK31" s="1037">
        <v>252</v>
      </c>
      <c r="AL31" s="1028"/>
      <c r="AM31" s="1028"/>
      <c r="AN31" s="1028"/>
      <c r="AO31" s="1028"/>
      <c r="AP31" s="1028">
        <v>3389</v>
      </c>
      <c r="AQ31" s="1028"/>
      <c r="AR31" s="1028"/>
      <c r="AS31" s="1028"/>
      <c r="AT31" s="1028"/>
      <c r="AU31" s="1028">
        <v>2955</v>
      </c>
      <c r="AV31" s="1028"/>
      <c r="AW31" s="1028"/>
      <c r="AX31" s="1028"/>
      <c r="AY31" s="1028"/>
      <c r="AZ31" s="1099" t="s">
        <v>582</v>
      </c>
      <c r="BA31" s="1099"/>
      <c r="BB31" s="1099"/>
      <c r="BC31" s="1099"/>
      <c r="BD31" s="1099"/>
      <c r="BE31" s="1083" t="s">
        <v>404</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c r="C32" s="1089"/>
      <c r="D32" s="1089"/>
      <c r="E32" s="1089"/>
      <c r="F32" s="1089"/>
      <c r="G32" s="1089"/>
      <c r="H32" s="1089"/>
      <c r="I32" s="1089"/>
      <c r="J32" s="1089"/>
      <c r="K32" s="1089"/>
      <c r="L32" s="1089"/>
      <c r="M32" s="1089"/>
      <c r="N32" s="1089"/>
      <c r="O32" s="1089"/>
      <c r="P32" s="1090"/>
      <c r="Q32" s="1100"/>
      <c r="R32" s="1101"/>
      <c r="S32" s="1101"/>
      <c r="T32" s="1101"/>
      <c r="U32" s="1101"/>
      <c r="V32" s="1101"/>
      <c r="W32" s="1101"/>
      <c r="X32" s="1101"/>
      <c r="Y32" s="1101"/>
      <c r="Z32" s="1101"/>
      <c r="AA32" s="1101"/>
      <c r="AB32" s="1101"/>
      <c r="AC32" s="1101"/>
      <c r="AD32" s="1101"/>
      <c r="AE32" s="1102"/>
      <c r="AF32" s="1094"/>
      <c r="AG32" s="1095"/>
      <c r="AH32" s="1095"/>
      <c r="AI32" s="1095"/>
      <c r="AJ32" s="1096"/>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3"/>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405</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387</v>
      </c>
      <c r="B63" s="1001" t="s">
        <v>406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130</v>
      </c>
      <c r="AG63" s="1016"/>
      <c r="AH63" s="1016"/>
      <c r="AI63" s="1016"/>
      <c r="AJ63" s="1081"/>
      <c r="AK63" s="1082"/>
      <c r="AL63" s="1020"/>
      <c r="AM63" s="1020"/>
      <c r="AN63" s="1020"/>
      <c r="AO63" s="1020"/>
      <c r="AP63" s="1016">
        <v>3389</v>
      </c>
      <c r="AQ63" s="1016"/>
      <c r="AR63" s="1016"/>
      <c r="AS63" s="1016"/>
      <c r="AT63" s="1016"/>
      <c r="AU63" s="1016">
        <v>2955</v>
      </c>
      <c r="AV63" s="1016"/>
      <c r="AW63" s="1016"/>
      <c r="AX63" s="1016"/>
      <c r="AY63" s="1016"/>
      <c r="AZ63" s="1076"/>
      <c r="BA63" s="1076"/>
      <c r="BB63" s="1076"/>
      <c r="BC63" s="1076"/>
      <c r="BD63" s="1076"/>
      <c r="BE63" s="1017"/>
      <c r="BF63" s="1017"/>
      <c r="BG63" s="1017"/>
      <c r="BH63" s="1017"/>
      <c r="BI63" s="1018"/>
      <c r="BJ63" s="1077" t="s">
        <v>407</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409</v>
      </c>
      <c r="B66" s="1053"/>
      <c r="C66" s="1053"/>
      <c r="D66" s="1053"/>
      <c r="E66" s="1053"/>
      <c r="F66" s="1053"/>
      <c r="G66" s="1053"/>
      <c r="H66" s="1053"/>
      <c r="I66" s="1053"/>
      <c r="J66" s="1053"/>
      <c r="K66" s="1053"/>
      <c r="L66" s="1053"/>
      <c r="M66" s="1053"/>
      <c r="N66" s="1053"/>
      <c r="O66" s="1053"/>
      <c r="P66" s="1054"/>
      <c r="Q66" s="1058" t="s">
        <v>410</v>
      </c>
      <c r="R66" s="1059"/>
      <c r="S66" s="1059"/>
      <c r="T66" s="1059"/>
      <c r="U66" s="1060"/>
      <c r="V66" s="1058" t="s">
        <v>411</v>
      </c>
      <c r="W66" s="1059"/>
      <c r="X66" s="1059"/>
      <c r="Y66" s="1059"/>
      <c r="Z66" s="1060"/>
      <c r="AA66" s="1058" t="s">
        <v>412</v>
      </c>
      <c r="AB66" s="1059"/>
      <c r="AC66" s="1059"/>
      <c r="AD66" s="1059"/>
      <c r="AE66" s="1060"/>
      <c r="AF66" s="1064" t="s">
        <v>413</v>
      </c>
      <c r="AG66" s="1065"/>
      <c r="AH66" s="1065"/>
      <c r="AI66" s="1065"/>
      <c r="AJ66" s="1066"/>
      <c r="AK66" s="1058" t="s">
        <v>414</v>
      </c>
      <c r="AL66" s="1053"/>
      <c r="AM66" s="1053"/>
      <c r="AN66" s="1053"/>
      <c r="AO66" s="1054"/>
      <c r="AP66" s="1058" t="s">
        <v>415</v>
      </c>
      <c r="AQ66" s="1059"/>
      <c r="AR66" s="1059"/>
      <c r="AS66" s="1059"/>
      <c r="AT66" s="1060"/>
      <c r="AU66" s="1058" t="s">
        <v>416</v>
      </c>
      <c r="AV66" s="1059"/>
      <c r="AW66" s="1059"/>
      <c r="AX66" s="1059"/>
      <c r="AY66" s="1060"/>
      <c r="AZ66" s="1058" t="s">
        <v>375</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583</v>
      </c>
      <c r="C68" s="1043"/>
      <c r="D68" s="1043"/>
      <c r="E68" s="1043"/>
      <c r="F68" s="1043"/>
      <c r="G68" s="1043"/>
      <c r="H68" s="1043"/>
      <c r="I68" s="1043"/>
      <c r="J68" s="1043"/>
      <c r="K68" s="1043"/>
      <c r="L68" s="1043"/>
      <c r="M68" s="1043"/>
      <c r="N68" s="1043"/>
      <c r="O68" s="1043"/>
      <c r="P68" s="1044"/>
      <c r="Q68" s="1045">
        <v>2393</v>
      </c>
      <c r="R68" s="1039"/>
      <c r="S68" s="1039"/>
      <c r="T68" s="1039"/>
      <c r="U68" s="1039"/>
      <c r="V68" s="1039">
        <v>2227</v>
      </c>
      <c r="W68" s="1039"/>
      <c r="X68" s="1039"/>
      <c r="Y68" s="1039"/>
      <c r="Z68" s="1039"/>
      <c r="AA68" s="1039">
        <v>167</v>
      </c>
      <c r="AB68" s="1039"/>
      <c r="AC68" s="1039"/>
      <c r="AD68" s="1039"/>
      <c r="AE68" s="1039"/>
      <c r="AF68" s="1039">
        <v>161</v>
      </c>
      <c r="AG68" s="1039"/>
      <c r="AH68" s="1039"/>
      <c r="AI68" s="1039"/>
      <c r="AJ68" s="1039"/>
      <c r="AK68" s="1039">
        <v>31</v>
      </c>
      <c r="AL68" s="1039"/>
      <c r="AM68" s="1039"/>
      <c r="AN68" s="1039"/>
      <c r="AO68" s="1039"/>
      <c r="AP68" s="1039">
        <v>2676</v>
      </c>
      <c r="AQ68" s="1039"/>
      <c r="AR68" s="1039"/>
      <c r="AS68" s="1039"/>
      <c r="AT68" s="1039"/>
      <c r="AU68" s="1039">
        <v>321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584</v>
      </c>
      <c r="C69" s="1032"/>
      <c r="D69" s="1032"/>
      <c r="E69" s="1032"/>
      <c r="F69" s="1032"/>
      <c r="G69" s="1032"/>
      <c r="H69" s="1032"/>
      <c r="I69" s="1032"/>
      <c r="J69" s="1032"/>
      <c r="K69" s="1032"/>
      <c r="L69" s="1032"/>
      <c r="M69" s="1032"/>
      <c r="N69" s="1032"/>
      <c r="O69" s="1032"/>
      <c r="P69" s="1033"/>
      <c r="Q69" s="1034">
        <v>197</v>
      </c>
      <c r="R69" s="1028"/>
      <c r="S69" s="1028"/>
      <c r="T69" s="1028"/>
      <c r="U69" s="1028"/>
      <c r="V69" s="1028">
        <v>163</v>
      </c>
      <c r="W69" s="1028"/>
      <c r="X69" s="1028"/>
      <c r="Y69" s="1028"/>
      <c r="Z69" s="1028"/>
      <c r="AA69" s="1028">
        <v>35</v>
      </c>
      <c r="AB69" s="1028"/>
      <c r="AC69" s="1028"/>
      <c r="AD69" s="1028"/>
      <c r="AE69" s="1028"/>
      <c r="AF69" s="1028">
        <v>35</v>
      </c>
      <c r="AG69" s="1028"/>
      <c r="AH69" s="1028"/>
      <c r="AI69" s="1028"/>
      <c r="AJ69" s="1028"/>
      <c r="AK69" s="1028" t="s">
        <v>582</v>
      </c>
      <c r="AL69" s="1028"/>
      <c r="AM69" s="1028"/>
      <c r="AN69" s="1028"/>
      <c r="AO69" s="1028"/>
      <c r="AP69" s="1028" t="s">
        <v>582</v>
      </c>
      <c r="AQ69" s="1028"/>
      <c r="AR69" s="1028"/>
      <c r="AS69" s="1028"/>
      <c r="AT69" s="1028"/>
      <c r="AU69" s="1028" t="s">
        <v>582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585</v>
      </c>
      <c r="C70" s="1032"/>
      <c r="D70" s="1032"/>
      <c r="E70" s="1032"/>
      <c r="F70" s="1032"/>
      <c r="G70" s="1032"/>
      <c r="H70" s="1032"/>
      <c r="I70" s="1032"/>
      <c r="J70" s="1032"/>
      <c r="K70" s="1032"/>
      <c r="L70" s="1032"/>
      <c r="M70" s="1032"/>
      <c r="N70" s="1032"/>
      <c r="O70" s="1032"/>
      <c r="P70" s="1033"/>
      <c r="Q70" s="1034">
        <v>8248</v>
      </c>
      <c r="R70" s="1028"/>
      <c r="S70" s="1028"/>
      <c r="T70" s="1028"/>
      <c r="U70" s="1028"/>
      <c r="V70" s="1028">
        <v>8301</v>
      </c>
      <c r="W70" s="1028"/>
      <c r="X70" s="1028"/>
      <c r="Y70" s="1028"/>
      <c r="Z70" s="1028"/>
      <c r="AA70" s="1028">
        <v>-53</v>
      </c>
      <c r="AB70" s="1028"/>
      <c r="AC70" s="1028"/>
      <c r="AD70" s="1028"/>
      <c r="AE70" s="1028"/>
      <c r="AF70" s="1028">
        <v>1472</v>
      </c>
      <c r="AG70" s="1028"/>
      <c r="AH70" s="1028"/>
      <c r="AI70" s="1028"/>
      <c r="AJ70" s="1028"/>
      <c r="AK70" s="1028" t="s">
        <v>582</v>
      </c>
      <c r="AL70" s="1028"/>
      <c r="AM70" s="1028"/>
      <c r="AN70" s="1028"/>
      <c r="AO70" s="1028"/>
      <c r="AP70" s="1028">
        <v>6675</v>
      </c>
      <c r="AQ70" s="1028"/>
      <c r="AR70" s="1028"/>
      <c r="AS70" s="1028"/>
      <c r="AT70" s="1028"/>
      <c r="AU70" s="1028">
        <v>180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586</v>
      </c>
      <c r="C71" s="1032"/>
      <c r="D71" s="1032"/>
      <c r="E71" s="1032"/>
      <c r="F71" s="1032"/>
      <c r="G71" s="1032"/>
      <c r="H71" s="1032"/>
      <c r="I71" s="1032"/>
      <c r="J71" s="1032"/>
      <c r="K71" s="1032"/>
      <c r="L71" s="1032"/>
      <c r="M71" s="1032"/>
      <c r="N71" s="1032"/>
      <c r="O71" s="1032"/>
      <c r="P71" s="1033"/>
      <c r="Q71" s="1034">
        <v>1559</v>
      </c>
      <c r="R71" s="1028"/>
      <c r="S71" s="1028"/>
      <c r="T71" s="1028"/>
      <c r="U71" s="1028"/>
      <c r="V71" s="1028">
        <v>1498</v>
      </c>
      <c r="W71" s="1028"/>
      <c r="X71" s="1028"/>
      <c r="Y71" s="1028"/>
      <c r="Z71" s="1028"/>
      <c r="AA71" s="1028">
        <v>60</v>
      </c>
      <c r="AB71" s="1028"/>
      <c r="AC71" s="1028"/>
      <c r="AD71" s="1028"/>
      <c r="AE71" s="1028"/>
      <c r="AF71" s="1028">
        <v>60</v>
      </c>
      <c r="AG71" s="1028"/>
      <c r="AH71" s="1028"/>
      <c r="AI71" s="1028"/>
      <c r="AJ71" s="1028"/>
      <c r="AK71" s="1028">
        <v>96</v>
      </c>
      <c r="AL71" s="1028"/>
      <c r="AM71" s="1028"/>
      <c r="AN71" s="1028"/>
      <c r="AO71" s="1028"/>
      <c r="AP71" s="1028">
        <v>4968</v>
      </c>
      <c r="AQ71" s="1028"/>
      <c r="AR71" s="1028"/>
      <c r="AS71" s="1028"/>
      <c r="AT71" s="1028"/>
      <c r="AU71" s="1028">
        <v>552</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587</v>
      </c>
      <c r="C72" s="1032"/>
      <c r="D72" s="1032"/>
      <c r="E72" s="1032"/>
      <c r="F72" s="1032"/>
      <c r="G72" s="1032"/>
      <c r="H72" s="1032"/>
      <c r="I72" s="1032"/>
      <c r="J72" s="1032"/>
      <c r="K72" s="1032"/>
      <c r="L72" s="1032"/>
      <c r="M72" s="1032"/>
      <c r="N72" s="1032"/>
      <c r="O72" s="1032"/>
      <c r="P72" s="1033"/>
      <c r="Q72" s="1034">
        <v>189</v>
      </c>
      <c r="R72" s="1028"/>
      <c r="S72" s="1028"/>
      <c r="T72" s="1028"/>
      <c r="U72" s="1028"/>
      <c r="V72" s="1028">
        <v>154</v>
      </c>
      <c r="W72" s="1028"/>
      <c r="X72" s="1028"/>
      <c r="Y72" s="1028"/>
      <c r="Z72" s="1028"/>
      <c r="AA72" s="1028">
        <v>35</v>
      </c>
      <c r="AB72" s="1028"/>
      <c r="AC72" s="1028"/>
      <c r="AD72" s="1028"/>
      <c r="AE72" s="1028"/>
      <c r="AF72" s="1028">
        <v>35</v>
      </c>
      <c r="AG72" s="1028"/>
      <c r="AH72" s="1028"/>
      <c r="AI72" s="1028"/>
      <c r="AJ72" s="1028"/>
      <c r="AK72" s="1028">
        <v>41</v>
      </c>
      <c r="AL72" s="1028"/>
      <c r="AM72" s="1028"/>
      <c r="AN72" s="1028"/>
      <c r="AO72" s="1028"/>
      <c r="AP72" s="1028" t="s">
        <v>582</v>
      </c>
      <c r="AQ72" s="1028"/>
      <c r="AR72" s="1028"/>
      <c r="AS72" s="1028"/>
      <c r="AT72" s="1028"/>
      <c r="AU72" s="1028" t="s">
        <v>582</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588</v>
      </c>
      <c r="C73" s="1032"/>
      <c r="D73" s="1032"/>
      <c r="E73" s="1032"/>
      <c r="F73" s="1032"/>
      <c r="G73" s="1032"/>
      <c r="H73" s="1032"/>
      <c r="I73" s="1032"/>
      <c r="J73" s="1032"/>
      <c r="K73" s="1032"/>
      <c r="L73" s="1032"/>
      <c r="M73" s="1032"/>
      <c r="N73" s="1032"/>
      <c r="O73" s="1032"/>
      <c r="P73" s="1033"/>
      <c r="Q73" s="1034">
        <v>4783</v>
      </c>
      <c r="R73" s="1028"/>
      <c r="S73" s="1028"/>
      <c r="T73" s="1028"/>
      <c r="U73" s="1028"/>
      <c r="V73" s="1028">
        <v>4101</v>
      </c>
      <c r="W73" s="1028"/>
      <c r="X73" s="1028"/>
      <c r="Y73" s="1028"/>
      <c r="Z73" s="1028"/>
      <c r="AA73" s="1028">
        <v>682</v>
      </c>
      <c r="AB73" s="1028"/>
      <c r="AC73" s="1028"/>
      <c r="AD73" s="1028"/>
      <c r="AE73" s="1028"/>
      <c r="AF73" s="1028">
        <v>682</v>
      </c>
      <c r="AG73" s="1028"/>
      <c r="AH73" s="1028"/>
      <c r="AI73" s="1028"/>
      <c r="AJ73" s="1028"/>
      <c r="AK73" s="1028" t="s">
        <v>582</v>
      </c>
      <c r="AL73" s="1028"/>
      <c r="AM73" s="1028"/>
      <c r="AN73" s="1028"/>
      <c r="AO73" s="1028"/>
      <c r="AP73" s="1028" t="s">
        <v>582</v>
      </c>
      <c r="AQ73" s="1028"/>
      <c r="AR73" s="1028"/>
      <c r="AS73" s="1028"/>
      <c r="AT73" s="1028"/>
      <c r="AU73" s="1028" t="s">
        <v>582</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589</v>
      </c>
      <c r="C74" s="1032"/>
      <c r="D74" s="1032"/>
      <c r="E74" s="1032"/>
      <c r="F74" s="1032"/>
      <c r="G74" s="1032"/>
      <c r="H74" s="1032"/>
      <c r="I74" s="1032"/>
      <c r="J74" s="1032"/>
      <c r="K74" s="1032"/>
      <c r="L74" s="1032"/>
      <c r="M74" s="1032"/>
      <c r="N74" s="1032"/>
      <c r="O74" s="1032"/>
      <c r="P74" s="1033"/>
      <c r="Q74" s="1034">
        <v>91</v>
      </c>
      <c r="R74" s="1028"/>
      <c r="S74" s="1028"/>
      <c r="T74" s="1028"/>
      <c r="U74" s="1028"/>
      <c r="V74" s="1028">
        <v>85</v>
      </c>
      <c r="W74" s="1028"/>
      <c r="X74" s="1028"/>
      <c r="Y74" s="1028"/>
      <c r="Z74" s="1028"/>
      <c r="AA74" s="1028">
        <v>6</v>
      </c>
      <c r="AB74" s="1028"/>
      <c r="AC74" s="1028"/>
      <c r="AD74" s="1028"/>
      <c r="AE74" s="1028"/>
      <c r="AF74" s="1028">
        <v>6</v>
      </c>
      <c r="AG74" s="1028"/>
      <c r="AH74" s="1028"/>
      <c r="AI74" s="1028"/>
      <c r="AJ74" s="1028"/>
      <c r="AK74" s="1028">
        <v>3</v>
      </c>
      <c r="AL74" s="1028"/>
      <c r="AM74" s="1028"/>
      <c r="AN74" s="1028"/>
      <c r="AO74" s="1028"/>
      <c r="AP74" s="1028" t="s">
        <v>582</v>
      </c>
      <c r="AQ74" s="1028"/>
      <c r="AR74" s="1028"/>
      <c r="AS74" s="1028"/>
      <c r="AT74" s="1028"/>
      <c r="AU74" s="1028" t="s">
        <v>582</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590</v>
      </c>
      <c r="C75" s="1032"/>
      <c r="D75" s="1032"/>
      <c r="E75" s="1032"/>
      <c r="F75" s="1032"/>
      <c r="G75" s="1032"/>
      <c r="H75" s="1032"/>
      <c r="I75" s="1032"/>
      <c r="J75" s="1032"/>
      <c r="K75" s="1032"/>
      <c r="L75" s="1032"/>
      <c r="M75" s="1032"/>
      <c r="N75" s="1032"/>
      <c r="O75" s="1032"/>
      <c r="P75" s="1033"/>
      <c r="Q75" s="1035">
        <v>245465</v>
      </c>
      <c r="R75" s="1036"/>
      <c r="S75" s="1036"/>
      <c r="T75" s="1036"/>
      <c r="U75" s="1037"/>
      <c r="V75" s="1038">
        <v>232795</v>
      </c>
      <c r="W75" s="1036"/>
      <c r="X75" s="1036"/>
      <c r="Y75" s="1036"/>
      <c r="Z75" s="1037"/>
      <c r="AA75" s="1038">
        <v>12670</v>
      </c>
      <c r="AB75" s="1036"/>
      <c r="AC75" s="1036"/>
      <c r="AD75" s="1036"/>
      <c r="AE75" s="1037"/>
      <c r="AF75" s="1038">
        <v>12670</v>
      </c>
      <c r="AG75" s="1036"/>
      <c r="AH75" s="1036"/>
      <c r="AI75" s="1036"/>
      <c r="AJ75" s="1037"/>
      <c r="AK75" s="1038">
        <v>2278</v>
      </c>
      <c r="AL75" s="1036"/>
      <c r="AM75" s="1036"/>
      <c r="AN75" s="1036"/>
      <c r="AO75" s="1037"/>
      <c r="AP75" s="1038" t="s">
        <v>599</v>
      </c>
      <c r="AQ75" s="1036"/>
      <c r="AR75" s="1036"/>
      <c r="AS75" s="1036"/>
      <c r="AT75" s="1037"/>
      <c r="AU75" s="1038" t="s">
        <v>582</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591</v>
      </c>
      <c r="C76" s="1032"/>
      <c r="D76" s="1032"/>
      <c r="E76" s="1032"/>
      <c r="F76" s="1032"/>
      <c r="G76" s="1032"/>
      <c r="H76" s="1032"/>
      <c r="I76" s="1032"/>
      <c r="J76" s="1032"/>
      <c r="K76" s="1032"/>
      <c r="L76" s="1032"/>
      <c r="M76" s="1032"/>
      <c r="N76" s="1032"/>
      <c r="O76" s="1032"/>
      <c r="P76" s="1033"/>
      <c r="Q76" s="1035">
        <v>9955</v>
      </c>
      <c r="R76" s="1036"/>
      <c r="S76" s="1036"/>
      <c r="T76" s="1036"/>
      <c r="U76" s="1037"/>
      <c r="V76" s="1038">
        <v>8555</v>
      </c>
      <c r="W76" s="1036"/>
      <c r="X76" s="1036"/>
      <c r="Y76" s="1036"/>
      <c r="Z76" s="1037"/>
      <c r="AA76" s="1038">
        <v>1400</v>
      </c>
      <c r="AB76" s="1036"/>
      <c r="AC76" s="1036"/>
      <c r="AD76" s="1036"/>
      <c r="AE76" s="1037"/>
      <c r="AF76" s="1038">
        <v>7552</v>
      </c>
      <c r="AG76" s="1036"/>
      <c r="AH76" s="1036"/>
      <c r="AI76" s="1036"/>
      <c r="AJ76" s="1037"/>
      <c r="AK76" s="1028" t="s">
        <v>582</v>
      </c>
      <c r="AL76" s="1028"/>
      <c r="AM76" s="1028"/>
      <c r="AN76" s="1028"/>
      <c r="AO76" s="1028"/>
      <c r="AP76" s="1038">
        <v>26881</v>
      </c>
      <c r="AQ76" s="1036"/>
      <c r="AR76" s="1036"/>
      <c r="AS76" s="1036"/>
      <c r="AT76" s="1037"/>
      <c r="AU76" s="1038" t="s">
        <v>582</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387</v>
      </c>
      <c r="B88" s="1001" t="s">
        <v>417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22673</v>
      </c>
      <c r="AG88" s="1016"/>
      <c r="AH88" s="1016"/>
      <c r="AI88" s="1016"/>
      <c r="AJ88" s="1016"/>
      <c r="AK88" s="1020"/>
      <c r="AL88" s="1020"/>
      <c r="AM88" s="1020"/>
      <c r="AN88" s="1020"/>
      <c r="AO88" s="1020"/>
      <c r="AP88" s="1016">
        <v>41200</v>
      </c>
      <c r="AQ88" s="1016"/>
      <c r="AR88" s="1016"/>
      <c r="AS88" s="1016"/>
      <c r="AT88" s="1016"/>
      <c r="AU88" s="1016">
        <v>1053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01" t="s">
        <v>418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105</v>
      </c>
      <c r="CS102" s="1008"/>
      <c r="CT102" s="1008"/>
      <c r="CU102" s="1008"/>
      <c r="CV102" s="1009"/>
      <c r="CW102" s="1007" t="s">
        <v>582</v>
      </c>
      <c r="CX102" s="1008"/>
      <c r="CY102" s="1008"/>
      <c r="CZ102" s="1008"/>
      <c r="DA102" s="1009"/>
      <c r="DB102" s="1007">
        <v>500</v>
      </c>
      <c r="DC102" s="1008"/>
      <c r="DD102" s="1008"/>
      <c r="DE102" s="1008"/>
      <c r="DF102" s="1009"/>
      <c r="DG102" s="1007" t="s">
        <v>582</v>
      </c>
      <c r="DH102" s="1008"/>
      <c r="DI102" s="1008"/>
      <c r="DJ102" s="1008"/>
      <c r="DK102" s="1009"/>
      <c r="DL102" s="1007">
        <v>1600</v>
      </c>
      <c r="DM102" s="1008"/>
      <c r="DN102" s="1008"/>
      <c r="DO102" s="1008"/>
      <c r="DP102" s="1009"/>
      <c r="DQ102" s="1007">
        <v>1502</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426</v>
      </c>
      <c r="AB109" s="951"/>
      <c r="AC109" s="951"/>
      <c r="AD109" s="951"/>
      <c r="AE109" s="952"/>
      <c r="AF109" s="953" t="s">
        <v>427</v>
      </c>
      <c r="AG109" s="951"/>
      <c r="AH109" s="951"/>
      <c r="AI109" s="951"/>
      <c r="AJ109" s="952"/>
      <c r="AK109" s="953" t="s">
        <v>303</v>
      </c>
      <c r="AL109" s="951"/>
      <c r="AM109" s="951"/>
      <c r="AN109" s="951"/>
      <c r="AO109" s="952"/>
      <c r="AP109" s="953" t="s">
        <v>428</v>
      </c>
      <c r="AQ109" s="951"/>
      <c r="AR109" s="951"/>
      <c r="AS109" s="951"/>
      <c r="AT109" s="982"/>
      <c r="AU109" s="950" t="s">
        <v>425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426</v>
      </c>
      <c r="BR109" s="951"/>
      <c r="BS109" s="951"/>
      <c r="BT109" s="951"/>
      <c r="BU109" s="952"/>
      <c r="BV109" s="953" t="s">
        <v>427</v>
      </c>
      <c r="BW109" s="951"/>
      <c r="BX109" s="951"/>
      <c r="BY109" s="951"/>
      <c r="BZ109" s="952"/>
      <c r="CA109" s="953" t="s">
        <v>303</v>
      </c>
      <c r="CB109" s="951"/>
      <c r="CC109" s="951"/>
      <c r="CD109" s="951"/>
      <c r="CE109" s="952"/>
      <c r="CF109" s="989" t="s">
        <v>428</v>
      </c>
      <c r="CG109" s="989"/>
      <c r="CH109" s="989"/>
      <c r="CI109" s="989"/>
      <c r="CJ109" s="989"/>
      <c r="CK109" s="953" t="s">
        <v>429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426</v>
      </c>
      <c r="DH109" s="951"/>
      <c r="DI109" s="951"/>
      <c r="DJ109" s="951"/>
      <c r="DK109" s="952"/>
      <c r="DL109" s="953" t="s">
        <v>427</v>
      </c>
      <c r="DM109" s="951"/>
      <c r="DN109" s="951"/>
      <c r="DO109" s="951"/>
      <c r="DP109" s="952"/>
      <c r="DQ109" s="953" t="s">
        <v>303</v>
      </c>
      <c r="DR109" s="951"/>
      <c r="DS109" s="951"/>
      <c r="DT109" s="951"/>
      <c r="DU109" s="952"/>
      <c r="DV109" s="953" t="s">
        <v>428</v>
      </c>
      <c r="DW109" s="951"/>
      <c r="DX109" s="951"/>
      <c r="DY109" s="951"/>
      <c r="DZ109" s="982"/>
    </row>
    <row r="110" spans="1:131" s="248" customFormat="1" ht="26.25" customHeight="1" x14ac:dyDescent="0.15">
      <c r="A110" s="853" t="s">
        <v>430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361294</v>
      </c>
      <c r="AB110" s="944"/>
      <c r="AC110" s="944"/>
      <c r="AD110" s="944"/>
      <c r="AE110" s="945"/>
      <c r="AF110" s="946">
        <v>383134</v>
      </c>
      <c r="AG110" s="944"/>
      <c r="AH110" s="944"/>
      <c r="AI110" s="944"/>
      <c r="AJ110" s="945"/>
      <c r="AK110" s="946">
        <v>407107</v>
      </c>
      <c r="AL110" s="944"/>
      <c r="AM110" s="944"/>
      <c r="AN110" s="944"/>
      <c r="AO110" s="945"/>
      <c r="AP110" s="947">
        <v>12.9</v>
      </c>
      <c r="AQ110" s="948"/>
      <c r="AR110" s="948"/>
      <c r="AS110" s="948"/>
      <c r="AT110" s="949"/>
      <c r="AU110" s="983" t="s">
        <v>73</v>
      </c>
      <c r="AV110" s="984"/>
      <c r="AW110" s="984"/>
      <c r="AX110" s="984"/>
      <c r="AY110" s="984"/>
      <c r="AZ110" s="909" t="s">
        <v>431</v>
      </c>
      <c r="BA110" s="854"/>
      <c r="BB110" s="854"/>
      <c r="BC110" s="854"/>
      <c r="BD110" s="854"/>
      <c r="BE110" s="854"/>
      <c r="BF110" s="854"/>
      <c r="BG110" s="854"/>
      <c r="BH110" s="854"/>
      <c r="BI110" s="854"/>
      <c r="BJ110" s="854"/>
      <c r="BK110" s="854"/>
      <c r="BL110" s="854"/>
      <c r="BM110" s="854"/>
      <c r="BN110" s="854"/>
      <c r="BO110" s="854"/>
      <c r="BP110" s="855"/>
      <c r="BQ110" s="910">
        <v>4190365</v>
      </c>
      <c r="BR110" s="891"/>
      <c r="BS110" s="891"/>
      <c r="BT110" s="891"/>
      <c r="BU110" s="891"/>
      <c r="BV110" s="891">
        <v>4082528</v>
      </c>
      <c r="BW110" s="891"/>
      <c r="BX110" s="891"/>
      <c r="BY110" s="891"/>
      <c r="BZ110" s="891"/>
      <c r="CA110" s="891">
        <v>4129346</v>
      </c>
      <c r="CB110" s="891"/>
      <c r="CC110" s="891"/>
      <c r="CD110" s="891"/>
      <c r="CE110" s="891"/>
      <c r="CF110" s="915">
        <v>131.30000000000001</v>
      </c>
      <c r="CG110" s="916"/>
      <c r="CH110" s="916"/>
      <c r="CI110" s="916"/>
      <c r="CJ110" s="916"/>
      <c r="CK110" s="979" t="s">
        <v>432</v>
      </c>
      <c r="CL110" s="865"/>
      <c r="CM110" s="940" t="s">
        <v>433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434</v>
      </c>
      <c r="DH110" s="891"/>
      <c r="DI110" s="891"/>
      <c r="DJ110" s="891"/>
      <c r="DK110" s="891"/>
      <c r="DL110" s="891" t="s">
        <v>435</v>
      </c>
      <c r="DM110" s="891"/>
      <c r="DN110" s="891"/>
      <c r="DO110" s="891"/>
      <c r="DP110" s="891"/>
      <c r="DQ110" s="891" t="s">
        <v>435</v>
      </c>
      <c r="DR110" s="891"/>
      <c r="DS110" s="891"/>
      <c r="DT110" s="891"/>
      <c r="DU110" s="891"/>
      <c r="DV110" s="892" t="s">
        <v>436</v>
      </c>
      <c r="DW110" s="892"/>
      <c r="DX110" s="892"/>
      <c r="DY110" s="892"/>
      <c r="DZ110" s="893"/>
    </row>
    <row r="111" spans="1:131" s="248" customFormat="1" ht="26.25" customHeight="1" x14ac:dyDescent="0.15">
      <c r="A111" s="820" t="s">
        <v>437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389</v>
      </c>
      <c r="AB111" s="972"/>
      <c r="AC111" s="972"/>
      <c r="AD111" s="972"/>
      <c r="AE111" s="973"/>
      <c r="AF111" s="974" t="s">
        <v>434</v>
      </c>
      <c r="AG111" s="972"/>
      <c r="AH111" s="972"/>
      <c r="AI111" s="972"/>
      <c r="AJ111" s="973"/>
      <c r="AK111" s="974" t="s">
        <v>389</v>
      </c>
      <c r="AL111" s="972"/>
      <c r="AM111" s="972"/>
      <c r="AN111" s="972"/>
      <c r="AO111" s="973"/>
      <c r="AP111" s="975" t="s">
        <v>389</v>
      </c>
      <c r="AQ111" s="976"/>
      <c r="AR111" s="976"/>
      <c r="AS111" s="976"/>
      <c r="AT111" s="977"/>
      <c r="AU111" s="985"/>
      <c r="AV111" s="986"/>
      <c r="AW111" s="986"/>
      <c r="AX111" s="986"/>
      <c r="AY111" s="986"/>
      <c r="AZ111" s="861" t="s">
        <v>438</v>
      </c>
      <c r="BA111" s="796"/>
      <c r="BB111" s="796"/>
      <c r="BC111" s="796"/>
      <c r="BD111" s="796"/>
      <c r="BE111" s="796"/>
      <c r="BF111" s="796"/>
      <c r="BG111" s="796"/>
      <c r="BH111" s="796"/>
      <c r="BI111" s="796"/>
      <c r="BJ111" s="796"/>
      <c r="BK111" s="796"/>
      <c r="BL111" s="796"/>
      <c r="BM111" s="796"/>
      <c r="BN111" s="796"/>
      <c r="BO111" s="796"/>
      <c r="BP111" s="797"/>
      <c r="BQ111" s="862" t="s">
        <v>435</v>
      </c>
      <c r="BR111" s="863"/>
      <c r="BS111" s="863"/>
      <c r="BT111" s="863"/>
      <c r="BU111" s="863"/>
      <c r="BV111" s="863" t="s">
        <v>435</v>
      </c>
      <c r="BW111" s="863"/>
      <c r="BX111" s="863"/>
      <c r="BY111" s="863"/>
      <c r="BZ111" s="863"/>
      <c r="CA111" s="863" t="s">
        <v>389</v>
      </c>
      <c r="CB111" s="863"/>
      <c r="CC111" s="863"/>
      <c r="CD111" s="863"/>
      <c r="CE111" s="863"/>
      <c r="CF111" s="924" t="s">
        <v>435</v>
      </c>
      <c r="CG111" s="925"/>
      <c r="CH111" s="925"/>
      <c r="CI111" s="925"/>
      <c r="CJ111" s="925"/>
      <c r="CK111" s="980"/>
      <c r="CL111" s="867"/>
      <c r="CM111" s="870" t="s">
        <v>439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435</v>
      </c>
      <c r="DH111" s="863"/>
      <c r="DI111" s="863"/>
      <c r="DJ111" s="863"/>
      <c r="DK111" s="863"/>
      <c r="DL111" s="863" t="s">
        <v>435</v>
      </c>
      <c r="DM111" s="863"/>
      <c r="DN111" s="863"/>
      <c r="DO111" s="863"/>
      <c r="DP111" s="863"/>
      <c r="DQ111" s="863" t="s">
        <v>435</v>
      </c>
      <c r="DR111" s="863"/>
      <c r="DS111" s="863"/>
      <c r="DT111" s="863"/>
      <c r="DU111" s="863"/>
      <c r="DV111" s="840" t="s">
        <v>389</v>
      </c>
      <c r="DW111" s="840"/>
      <c r="DX111" s="840"/>
      <c r="DY111" s="840"/>
      <c r="DZ111" s="841"/>
    </row>
    <row r="112" spans="1:131" s="248" customFormat="1" ht="26.25" customHeight="1" x14ac:dyDescent="0.15">
      <c r="A112" s="965" t="s">
        <v>440</v>
      </c>
      <c r="B112" s="966"/>
      <c r="C112" s="796" t="s">
        <v>441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436</v>
      </c>
      <c r="AB112" s="826"/>
      <c r="AC112" s="826"/>
      <c r="AD112" s="826"/>
      <c r="AE112" s="827"/>
      <c r="AF112" s="828" t="s">
        <v>436</v>
      </c>
      <c r="AG112" s="826"/>
      <c r="AH112" s="826"/>
      <c r="AI112" s="826"/>
      <c r="AJ112" s="827"/>
      <c r="AK112" s="828" t="s">
        <v>436</v>
      </c>
      <c r="AL112" s="826"/>
      <c r="AM112" s="826"/>
      <c r="AN112" s="826"/>
      <c r="AO112" s="827"/>
      <c r="AP112" s="873" t="s">
        <v>436</v>
      </c>
      <c r="AQ112" s="874"/>
      <c r="AR112" s="874"/>
      <c r="AS112" s="874"/>
      <c r="AT112" s="875"/>
      <c r="AU112" s="985"/>
      <c r="AV112" s="986"/>
      <c r="AW112" s="986"/>
      <c r="AX112" s="986"/>
      <c r="AY112" s="986"/>
      <c r="AZ112" s="861" t="s">
        <v>442</v>
      </c>
      <c r="BA112" s="796"/>
      <c r="BB112" s="796"/>
      <c r="BC112" s="796"/>
      <c r="BD112" s="796"/>
      <c r="BE112" s="796"/>
      <c r="BF112" s="796"/>
      <c r="BG112" s="796"/>
      <c r="BH112" s="796"/>
      <c r="BI112" s="796"/>
      <c r="BJ112" s="796"/>
      <c r="BK112" s="796"/>
      <c r="BL112" s="796"/>
      <c r="BM112" s="796"/>
      <c r="BN112" s="796"/>
      <c r="BO112" s="796"/>
      <c r="BP112" s="797"/>
      <c r="BQ112" s="862">
        <v>3244708</v>
      </c>
      <c r="BR112" s="863"/>
      <c r="BS112" s="863"/>
      <c r="BT112" s="863"/>
      <c r="BU112" s="863"/>
      <c r="BV112" s="863">
        <v>3186494</v>
      </c>
      <c r="BW112" s="863"/>
      <c r="BX112" s="863"/>
      <c r="BY112" s="863"/>
      <c r="BZ112" s="863"/>
      <c r="CA112" s="863">
        <v>2955434</v>
      </c>
      <c r="CB112" s="863"/>
      <c r="CC112" s="863"/>
      <c r="CD112" s="863"/>
      <c r="CE112" s="863"/>
      <c r="CF112" s="924">
        <v>94</v>
      </c>
      <c r="CG112" s="925"/>
      <c r="CH112" s="925"/>
      <c r="CI112" s="925"/>
      <c r="CJ112" s="925"/>
      <c r="CK112" s="980"/>
      <c r="CL112" s="867"/>
      <c r="CM112" s="870" t="s">
        <v>443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436</v>
      </c>
      <c r="DH112" s="863"/>
      <c r="DI112" s="863"/>
      <c r="DJ112" s="863"/>
      <c r="DK112" s="863"/>
      <c r="DL112" s="863" t="s">
        <v>436</v>
      </c>
      <c r="DM112" s="863"/>
      <c r="DN112" s="863"/>
      <c r="DO112" s="863"/>
      <c r="DP112" s="863"/>
      <c r="DQ112" s="863" t="s">
        <v>436</v>
      </c>
      <c r="DR112" s="863"/>
      <c r="DS112" s="863"/>
      <c r="DT112" s="863"/>
      <c r="DU112" s="863"/>
      <c r="DV112" s="840" t="s">
        <v>436</v>
      </c>
      <c r="DW112" s="840"/>
      <c r="DX112" s="840"/>
      <c r="DY112" s="840"/>
      <c r="DZ112" s="841"/>
    </row>
    <row r="113" spans="1:130" s="248" customFormat="1" ht="26.25" customHeight="1" x14ac:dyDescent="0.15">
      <c r="A113" s="967"/>
      <c r="B113" s="968"/>
      <c r="C113" s="796" t="s">
        <v>444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202971</v>
      </c>
      <c r="AB113" s="972"/>
      <c r="AC113" s="972"/>
      <c r="AD113" s="972"/>
      <c r="AE113" s="973"/>
      <c r="AF113" s="974">
        <v>207750</v>
      </c>
      <c r="AG113" s="972"/>
      <c r="AH113" s="972"/>
      <c r="AI113" s="972"/>
      <c r="AJ113" s="973"/>
      <c r="AK113" s="974">
        <v>221249</v>
      </c>
      <c r="AL113" s="972"/>
      <c r="AM113" s="972"/>
      <c r="AN113" s="972"/>
      <c r="AO113" s="973"/>
      <c r="AP113" s="975">
        <v>7</v>
      </c>
      <c r="AQ113" s="976"/>
      <c r="AR113" s="976"/>
      <c r="AS113" s="976"/>
      <c r="AT113" s="977"/>
      <c r="AU113" s="985"/>
      <c r="AV113" s="986"/>
      <c r="AW113" s="986"/>
      <c r="AX113" s="986"/>
      <c r="AY113" s="986"/>
      <c r="AZ113" s="861" t="s">
        <v>445</v>
      </c>
      <c r="BA113" s="796"/>
      <c r="BB113" s="796"/>
      <c r="BC113" s="796"/>
      <c r="BD113" s="796"/>
      <c r="BE113" s="796"/>
      <c r="BF113" s="796"/>
      <c r="BG113" s="796"/>
      <c r="BH113" s="796"/>
      <c r="BI113" s="796"/>
      <c r="BJ113" s="796"/>
      <c r="BK113" s="796"/>
      <c r="BL113" s="796"/>
      <c r="BM113" s="796"/>
      <c r="BN113" s="796"/>
      <c r="BO113" s="796"/>
      <c r="BP113" s="797"/>
      <c r="BQ113" s="862">
        <v>1091406</v>
      </c>
      <c r="BR113" s="863"/>
      <c r="BS113" s="863"/>
      <c r="BT113" s="863"/>
      <c r="BU113" s="863"/>
      <c r="BV113" s="863">
        <v>1126013</v>
      </c>
      <c r="BW113" s="863"/>
      <c r="BX113" s="863"/>
      <c r="BY113" s="863"/>
      <c r="BZ113" s="863"/>
      <c r="CA113" s="863">
        <v>1053331</v>
      </c>
      <c r="CB113" s="863"/>
      <c r="CC113" s="863"/>
      <c r="CD113" s="863"/>
      <c r="CE113" s="863"/>
      <c r="CF113" s="924">
        <v>33.5</v>
      </c>
      <c r="CG113" s="925"/>
      <c r="CH113" s="925"/>
      <c r="CI113" s="925"/>
      <c r="CJ113" s="925"/>
      <c r="CK113" s="980"/>
      <c r="CL113" s="867"/>
      <c r="CM113" s="870" t="s">
        <v>446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436</v>
      </c>
      <c r="DH113" s="826"/>
      <c r="DI113" s="826"/>
      <c r="DJ113" s="826"/>
      <c r="DK113" s="827"/>
      <c r="DL113" s="828" t="s">
        <v>436</v>
      </c>
      <c r="DM113" s="826"/>
      <c r="DN113" s="826"/>
      <c r="DO113" s="826"/>
      <c r="DP113" s="827"/>
      <c r="DQ113" s="828" t="s">
        <v>436</v>
      </c>
      <c r="DR113" s="826"/>
      <c r="DS113" s="826"/>
      <c r="DT113" s="826"/>
      <c r="DU113" s="827"/>
      <c r="DV113" s="873" t="s">
        <v>436</v>
      </c>
      <c r="DW113" s="874"/>
      <c r="DX113" s="874"/>
      <c r="DY113" s="874"/>
      <c r="DZ113" s="875"/>
    </row>
    <row r="114" spans="1:130" s="248" customFormat="1" ht="26.25" customHeight="1" x14ac:dyDescent="0.15">
      <c r="A114" s="967"/>
      <c r="B114" s="968"/>
      <c r="C114" s="796" t="s">
        <v>447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37749</v>
      </c>
      <c r="AB114" s="826"/>
      <c r="AC114" s="826"/>
      <c r="AD114" s="826"/>
      <c r="AE114" s="827"/>
      <c r="AF114" s="828">
        <v>55749</v>
      </c>
      <c r="AG114" s="826"/>
      <c r="AH114" s="826"/>
      <c r="AI114" s="826"/>
      <c r="AJ114" s="827"/>
      <c r="AK114" s="828">
        <v>98613</v>
      </c>
      <c r="AL114" s="826"/>
      <c r="AM114" s="826"/>
      <c r="AN114" s="826"/>
      <c r="AO114" s="827"/>
      <c r="AP114" s="873">
        <v>3.1</v>
      </c>
      <c r="AQ114" s="874"/>
      <c r="AR114" s="874"/>
      <c r="AS114" s="874"/>
      <c r="AT114" s="875"/>
      <c r="AU114" s="985"/>
      <c r="AV114" s="986"/>
      <c r="AW114" s="986"/>
      <c r="AX114" s="986"/>
      <c r="AY114" s="986"/>
      <c r="AZ114" s="861" t="s">
        <v>448</v>
      </c>
      <c r="BA114" s="796"/>
      <c r="BB114" s="796"/>
      <c r="BC114" s="796"/>
      <c r="BD114" s="796"/>
      <c r="BE114" s="796"/>
      <c r="BF114" s="796"/>
      <c r="BG114" s="796"/>
      <c r="BH114" s="796"/>
      <c r="BI114" s="796"/>
      <c r="BJ114" s="796"/>
      <c r="BK114" s="796"/>
      <c r="BL114" s="796"/>
      <c r="BM114" s="796"/>
      <c r="BN114" s="796"/>
      <c r="BO114" s="796"/>
      <c r="BP114" s="797"/>
      <c r="BQ114" s="862">
        <v>428964</v>
      </c>
      <c r="BR114" s="863"/>
      <c r="BS114" s="863"/>
      <c r="BT114" s="863"/>
      <c r="BU114" s="863"/>
      <c r="BV114" s="863">
        <v>349289</v>
      </c>
      <c r="BW114" s="863"/>
      <c r="BX114" s="863"/>
      <c r="BY114" s="863"/>
      <c r="BZ114" s="863"/>
      <c r="CA114" s="863">
        <v>337885</v>
      </c>
      <c r="CB114" s="863"/>
      <c r="CC114" s="863"/>
      <c r="CD114" s="863"/>
      <c r="CE114" s="863"/>
      <c r="CF114" s="924">
        <v>10.7</v>
      </c>
      <c r="CG114" s="925"/>
      <c r="CH114" s="925"/>
      <c r="CI114" s="925"/>
      <c r="CJ114" s="925"/>
      <c r="CK114" s="980"/>
      <c r="CL114" s="867"/>
      <c r="CM114" s="870" t="s">
        <v>449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436</v>
      </c>
      <c r="DH114" s="826"/>
      <c r="DI114" s="826"/>
      <c r="DJ114" s="826"/>
      <c r="DK114" s="827"/>
      <c r="DL114" s="828" t="s">
        <v>436</v>
      </c>
      <c r="DM114" s="826"/>
      <c r="DN114" s="826"/>
      <c r="DO114" s="826"/>
      <c r="DP114" s="827"/>
      <c r="DQ114" s="828" t="s">
        <v>436</v>
      </c>
      <c r="DR114" s="826"/>
      <c r="DS114" s="826"/>
      <c r="DT114" s="826"/>
      <c r="DU114" s="827"/>
      <c r="DV114" s="873" t="s">
        <v>436</v>
      </c>
      <c r="DW114" s="874"/>
      <c r="DX114" s="874"/>
      <c r="DY114" s="874"/>
      <c r="DZ114" s="875"/>
    </row>
    <row r="115" spans="1:130" s="248" customFormat="1" ht="26.25" customHeight="1" x14ac:dyDescent="0.15">
      <c r="A115" s="967"/>
      <c r="B115" s="968"/>
      <c r="C115" s="796" t="s">
        <v>450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14950</v>
      </c>
      <c r="AB115" s="972"/>
      <c r="AC115" s="972"/>
      <c r="AD115" s="972"/>
      <c r="AE115" s="973"/>
      <c r="AF115" s="974">
        <v>48</v>
      </c>
      <c r="AG115" s="972"/>
      <c r="AH115" s="972"/>
      <c r="AI115" s="972"/>
      <c r="AJ115" s="973"/>
      <c r="AK115" s="974">
        <v>77</v>
      </c>
      <c r="AL115" s="972"/>
      <c r="AM115" s="972"/>
      <c r="AN115" s="972"/>
      <c r="AO115" s="973"/>
      <c r="AP115" s="975">
        <v>0</v>
      </c>
      <c r="AQ115" s="976"/>
      <c r="AR115" s="976"/>
      <c r="AS115" s="976"/>
      <c r="AT115" s="977"/>
      <c r="AU115" s="985"/>
      <c r="AV115" s="986"/>
      <c r="AW115" s="986"/>
      <c r="AX115" s="986"/>
      <c r="AY115" s="986"/>
      <c r="AZ115" s="861" t="s">
        <v>451</v>
      </c>
      <c r="BA115" s="796"/>
      <c r="BB115" s="796"/>
      <c r="BC115" s="796"/>
      <c r="BD115" s="796"/>
      <c r="BE115" s="796"/>
      <c r="BF115" s="796"/>
      <c r="BG115" s="796"/>
      <c r="BH115" s="796"/>
      <c r="BI115" s="796"/>
      <c r="BJ115" s="796"/>
      <c r="BK115" s="796"/>
      <c r="BL115" s="796"/>
      <c r="BM115" s="796"/>
      <c r="BN115" s="796"/>
      <c r="BO115" s="796"/>
      <c r="BP115" s="797"/>
      <c r="BQ115" s="862" t="s">
        <v>436</v>
      </c>
      <c r="BR115" s="863"/>
      <c r="BS115" s="863"/>
      <c r="BT115" s="863"/>
      <c r="BU115" s="863"/>
      <c r="BV115" s="863" t="s">
        <v>436</v>
      </c>
      <c r="BW115" s="863"/>
      <c r="BX115" s="863"/>
      <c r="BY115" s="863"/>
      <c r="BZ115" s="863"/>
      <c r="CA115" s="863">
        <v>1504059</v>
      </c>
      <c r="CB115" s="863"/>
      <c r="CC115" s="863"/>
      <c r="CD115" s="863"/>
      <c r="CE115" s="863"/>
      <c r="CF115" s="924">
        <v>47.8</v>
      </c>
      <c r="CG115" s="925"/>
      <c r="CH115" s="925"/>
      <c r="CI115" s="925"/>
      <c r="CJ115" s="925"/>
      <c r="CK115" s="980"/>
      <c r="CL115" s="867"/>
      <c r="CM115" s="861" t="s">
        <v>452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436</v>
      </c>
      <c r="DH115" s="826"/>
      <c r="DI115" s="826"/>
      <c r="DJ115" s="826"/>
      <c r="DK115" s="827"/>
      <c r="DL115" s="828" t="s">
        <v>436</v>
      </c>
      <c r="DM115" s="826"/>
      <c r="DN115" s="826"/>
      <c r="DO115" s="826"/>
      <c r="DP115" s="827"/>
      <c r="DQ115" s="828" t="s">
        <v>436</v>
      </c>
      <c r="DR115" s="826"/>
      <c r="DS115" s="826"/>
      <c r="DT115" s="826"/>
      <c r="DU115" s="827"/>
      <c r="DV115" s="873" t="s">
        <v>436</v>
      </c>
      <c r="DW115" s="874"/>
      <c r="DX115" s="874"/>
      <c r="DY115" s="874"/>
      <c r="DZ115" s="875"/>
    </row>
    <row r="116" spans="1:130" s="248" customFormat="1" ht="26.25" customHeight="1" x14ac:dyDescent="0.15">
      <c r="A116" s="969"/>
      <c r="B116" s="970"/>
      <c r="C116" s="929" t="s">
        <v>453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435</v>
      </c>
      <c r="AB116" s="826"/>
      <c r="AC116" s="826"/>
      <c r="AD116" s="826"/>
      <c r="AE116" s="827"/>
      <c r="AF116" s="828" t="s">
        <v>436</v>
      </c>
      <c r="AG116" s="826"/>
      <c r="AH116" s="826"/>
      <c r="AI116" s="826"/>
      <c r="AJ116" s="827"/>
      <c r="AK116" s="828" t="s">
        <v>436</v>
      </c>
      <c r="AL116" s="826"/>
      <c r="AM116" s="826"/>
      <c r="AN116" s="826"/>
      <c r="AO116" s="827"/>
      <c r="AP116" s="873" t="s">
        <v>436</v>
      </c>
      <c r="AQ116" s="874"/>
      <c r="AR116" s="874"/>
      <c r="AS116" s="874"/>
      <c r="AT116" s="875"/>
      <c r="AU116" s="985"/>
      <c r="AV116" s="986"/>
      <c r="AW116" s="986"/>
      <c r="AX116" s="986"/>
      <c r="AY116" s="986"/>
      <c r="AZ116" s="912" t="s">
        <v>454</v>
      </c>
      <c r="BA116" s="913"/>
      <c r="BB116" s="913"/>
      <c r="BC116" s="913"/>
      <c r="BD116" s="913"/>
      <c r="BE116" s="913"/>
      <c r="BF116" s="913"/>
      <c r="BG116" s="913"/>
      <c r="BH116" s="913"/>
      <c r="BI116" s="913"/>
      <c r="BJ116" s="913"/>
      <c r="BK116" s="913"/>
      <c r="BL116" s="913"/>
      <c r="BM116" s="913"/>
      <c r="BN116" s="913"/>
      <c r="BO116" s="913"/>
      <c r="BP116" s="914"/>
      <c r="BQ116" s="862" t="s">
        <v>436</v>
      </c>
      <c r="BR116" s="863"/>
      <c r="BS116" s="863"/>
      <c r="BT116" s="863"/>
      <c r="BU116" s="863"/>
      <c r="BV116" s="863" t="s">
        <v>436</v>
      </c>
      <c r="BW116" s="863"/>
      <c r="BX116" s="863"/>
      <c r="BY116" s="863"/>
      <c r="BZ116" s="863"/>
      <c r="CA116" s="863" t="s">
        <v>436</v>
      </c>
      <c r="CB116" s="863"/>
      <c r="CC116" s="863"/>
      <c r="CD116" s="863"/>
      <c r="CE116" s="863"/>
      <c r="CF116" s="924" t="s">
        <v>436</v>
      </c>
      <c r="CG116" s="925"/>
      <c r="CH116" s="925"/>
      <c r="CI116" s="925"/>
      <c r="CJ116" s="925"/>
      <c r="CK116" s="980"/>
      <c r="CL116" s="867"/>
      <c r="CM116" s="870" t="s">
        <v>455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436</v>
      </c>
      <c r="DH116" s="826"/>
      <c r="DI116" s="826"/>
      <c r="DJ116" s="826"/>
      <c r="DK116" s="827"/>
      <c r="DL116" s="828" t="s">
        <v>436</v>
      </c>
      <c r="DM116" s="826"/>
      <c r="DN116" s="826"/>
      <c r="DO116" s="826"/>
      <c r="DP116" s="827"/>
      <c r="DQ116" s="828" t="s">
        <v>436</v>
      </c>
      <c r="DR116" s="826"/>
      <c r="DS116" s="826"/>
      <c r="DT116" s="826"/>
      <c r="DU116" s="827"/>
      <c r="DV116" s="873" t="s">
        <v>436</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456</v>
      </c>
      <c r="Z117" s="952"/>
      <c r="AA117" s="957">
        <v>616964</v>
      </c>
      <c r="AB117" s="958"/>
      <c r="AC117" s="958"/>
      <c r="AD117" s="958"/>
      <c r="AE117" s="959"/>
      <c r="AF117" s="960">
        <v>646681</v>
      </c>
      <c r="AG117" s="958"/>
      <c r="AH117" s="958"/>
      <c r="AI117" s="958"/>
      <c r="AJ117" s="959"/>
      <c r="AK117" s="960">
        <v>727046</v>
      </c>
      <c r="AL117" s="958"/>
      <c r="AM117" s="958"/>
      <c r="AN117" s="958"/>
      <c r="AO117" s="959"/>
      <c r="AP117" s="961"/>
      <c r="AQ117" s="962"/>
      <c r="AR117" s="962"/>
      <c r="AS117" s="962"/>
      <c r="AT117" s="963"/>
      <c r="AU117" s="985"/>
      <c r="AV117" s="986"/>
      <c r="AW117" s="986"/>
      <c r="AX117" s="986"/>
      <c r="AY117" s="986"/>
      <c r="AZ117" s="912" t="s">
        <v>457</v>
      </c>
      <c r="BA117" s="913"/>
      <c r="BB117" s="913"/>
      <c r="BC117" s="913"/>
      <c r="BD117" s="913"/>
      <c r="BE117" s="913"/>
      <c r="BF117" s="913"/>
      <c r="BG117" s="913"/>
      <c r="BH117" s="913"/>
      <c r="BI117" s="913"/>
      <c r="BJ117" s="913"/>
      <c r="BK117" s="913"/>
      <c r="BL117" s="913"/>
      <c r="BM117" s="913"/>
      <c r="BN117" s="913"/>
      <c r="BO117" s="913"/>
      <c r="BP117" s="914"/>
      <c r="BQ117" s="862" t="s">
        <v>129</v>
      </c>
      <c r="BR117" s="863"/>
      <c r="BS117" s="863"/>
      <c r="BT117" s="863"/>
      <c r="BU117" s="863"/>
      <c r="BV117" s="863" t="s">
        <v>129</v>
      </c>
      <c r="BW117" s="863"/>
      <c r="BX117" s="863"/>
      <c r="BY117" s="863"/>
      <c r="BZ117" s="863"/>
      <c r="CA117" s="863" t="s">
        <v>458</v>
      </c>
      <c r="CB117" s="863"/>
      <c r="CC117" s="863"/>
      <c r="CD117" s="863"/>
      <c r="CE117" s="863"/>
      <c r="CF117" s="924" t="s">
        <v>459</v>
      </c>
      <c r="CG117" s="925"/>
      <c r="CH117" s="925"/>
      <c r="CI117" s="925"/>
      <c r="CJ117" s="925"/>
      <c r="CK117" s="980"/>
      <c r="CL117" s="867"/>
      <c r="CM117" s="870" t="s">
        <v>460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461</v>
      </c>
      <c r="DH117" s="826"/>
      <c r="DI117" s="826"/>
      <c r="DJ117" s="826"/>
      <c r="DK117" s="827"/>
      <c r="DL117" s="828" t="s">
        <v>459</v>
      </c>
      <c r="DM117" s="826"/>
      <c r="DN117" s="826"/>
      <c r="DO117" s="826"/>
      <c r="DP117" s="827"/>
      <c r="DQ117" s="828" t="s">
        <v>459</v>
      </c>
      <c r="DR117" s="826"/>
      <c r="DS117" s="826"/>
      <c r="DT117" s="826"/>
      <c r="DU117" s="827"/>
      <c r="DV117" s="873" t="s">
        <v>389</v>
      </c>
      <c r="DW117" s="874"/>
      <c r="DX117" s="874"/>
      <c r="DY117" s="874"/>
      <c r="DZ117" s="875"/>
    </row>
    <row r="118" spans="1:130" s="248" customFormat="1" ht="26.25" customHeight="1" x14ac:dyDescent="0.15">
      <c r="A118" s="950" t="s">
        <v>429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426</v>
      </c>
      <c r="AB118" s="951"/>
      <c r="AC118" s="951"/>
      <c r="AD118" s="951"/>
      <c r="AE118" s="952"/>
      <c r="AF118" s="953" t="s">
        <v>427</v>
      </c>
      <c r="AG118" s="951"/>
      <c r="AH118" s="951"/>
      <c r="AI118" s="951"/>
      <c r="AJ118" s="952"/>
      <c r="AK118" s="953" t="s">
        <v>303</v>
      </c>
      <c r="AL118" s="951"/>
      <c r="AM118" s="951"/>
      <c r="AN118" s="951"/>
      <c r="AO118" s="952"/>
      <c r="AP118" s="954" t="s">
        <v>428</v>
      </c>
      <c r="AQ118" s="955"/>
      <c r="AR118" s="955"/>
      <c r="AS118" s="955"/>
      <c r="AT118" s="956"/>
      <c r="AU118" s="985"/>
      <c r="AV118" s="986"/>
      <c r="AW118" s="986"/>
      <c r="AX118" s="986"/>
      <c r="AY118" s="986"/>
      <c r="AZ118" s="928" t="s">
        <v>462</v>
      </c>
      <c r="BA118" s="929"/>
      <c r="BB118" s="929"/>
      <c r="BC118" s="929"/>
      <c r="BD118" s="929"/>
      <c r="BE118" s="929"/>
      <c r="BF118" s="929"/>
      <c r="BG118" s="929"/>
      <c r="BH118" s="929"/>
      <c r="BI118" s="929"/>
      <c r="BJ118" s="929"/>
      <c r="BK118" s="929"/>
      <c r="BL118" s="929"/>
      <c r="BM118" s="929"/>
      <c r="BN118" s="929"/>
      <c r="BO118" s="929"/>
      <c r="BP118" s="930"/>
      <c r="BQ118" s="931" t="s">
        <v>463</v>
      </c>
      <c r="BR118" s="894"/>
      <c r="BS118" s="894"/>
      <c r="BT118" s="894"/>
      <c r="BU118" s="894"/>
      <c r="BV118" s="894" t="s">
        <v>129</v>
      </c>
      <c r="BW118" s="894"/>
      <c r="BX118" s="894"/>
      <c r="BY118" s="894"/>
      <c r="BZ118" s="894"/>
      <c r="CA118" s="894" t="s">
        <v>389</v>
      </c>
      <c r="CB118" s="894"/>
      <c r="CC118" s="894"/>
      <c r="CD118" s="894"/>
      <c r="CE118" s="894"/>
      <c r="CF118" s="924" t="s">
        <v>464</v>
      </c>
      <c r="CG118" s="925"/>
      <c r="CH118" s="925"/>
      <c r="CI118" s="925"/>
      <c r="CJ118" s="925"/>
      <c r="CK118" s="980"/>
      <c r="CL118" s="867"/>
      <c r="CM118" s="870" t="s">
        <v>465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466</v>
      </c>
      <c r="DH118" s="826"/>
      <c r="DI118" s="826"/>
      <c r="DJ118" s="826"/>
      <c r="DK118" s="827"/>
      <c r="DL118" s="828" t="s">
        <v>389</v>
      </c>
      <c r="DM118" s="826"/>
      <c r="DN118" s="826"/>
      <c r="DO118" s="826"/>
      <c r="DP118" s="827"/>
      <c r="DQ118" s="828" t="s">
        <v>459</v>
      </c>
      <c r="DR118" s="826"/>
      <c r="DS118" s="826"/>
      <c r="DT118" s="826"/>
      <c r="DU118" s="827"/>
      <c r="DV118" s="873" t="s">
        <v>467</v>
      </c>
      <c r="DW118" s="874"/>
      <c r="DX118" s="874"/>
      <c r="DY118" s="874"/>
      <c r="DZ118" s="875"/>
    </row>
    <row r="119" spans="1:130" s="248" customFormat="1" ht="26.25" customHeight="1" x14ac:dyDescent="0.15">
      <c r="A119" s="864" t="s">
        <v>432</v>
      </c>
      <c r="B119" s="865"/>
      <c r="C119" s="940" t="s">
        <v>433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463</v>
      </c>
      <c r="AB119" s="944"/>
      <c r="AC119" s="944"/>
      <c r="AD119" s="944"/>
      <c r="AE119" s="945"/>
      <c r="AF119" s="946" t="s">
        <v>129</v>
      </c>
      <c r="AG119" s="944"/>
      <c r="AH119" s="944"/>
      <c r="AI119" s="944"/>
      <c r="AJ119" s="945"/>
      <c r="AK119" s="946" t="s">
        <v>464</v>
      </c>
      <c r="AL119" s="944"/>
      <c r="AM119" s="944"/>
      <c r="AN119" s="944"/>
      <c r="AO119" s="945"/>
      <c r="AP119" s="947" t="s">
        <v>129</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468</v>
      </c>
      <c r="BP119" s="927"/>
      <c r="BQ119" s="931">
        <v>8955443</v>
      </c>
      <c r="BR119" s="894"/>
      <c r="BS119" s="894"/>
      <c r="BT119" s="894"/>
      <c r="BU119" s="894"/>
      <c r="BV119" s="894">
        <v>8744324</v>
      </c>
      <c r="BW119" s="894"/>
      <c r="BX119" s="894"/>
      <c r="BY119" s="894"/>
      <c r="BZ119" s="894"/>
      <c r="CA119" s="894">
        <v>9980055</v>
      </c>
      <c r="CB119" s="894"/>
      <c r="CC119" s="894"/>
      <c r="CD119" s="894"/>
      <c r="CE119" s="894"/>
      <c r="CF119" s="792"/>
      <c r="CG119" s="793"/>
      <c r="CH119" s="793"/>
      <c r="CI119" s="793"/>
      <c r="CJ119" s="883"/>
      <c r="CK119" s="981"/>
      <c r="CL119" s="869"/>
      <c r="CM119" s="887" t="s">
        <v>469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407</v>
      </c>
      <c r="DH119" s="809"/>
      <c r="DI119" s="809"/>
      <c r="DJ119" s="809"/>
      <c r="DK119" s="810"/>
      <c r="DL119" s="811" t="s">
        <v>389</v>
      </c>
      <c r="DM119" s="809"/>
      <c r="DN119" s="809"/>
      <c r="DO119" s="809"/>
      <c r="DP119" s="810"/>
      <c r="DQ119" s="811" t="s">
        <v>466</v>
      </c>
      <c r="DR119" s="809"/>
      <c r="DS119" s="809"/>
      <c r="DT119" s="809"/>
      <c r="DU119" s="810"/>
      <c r="DV119" s="897" t="s">
        <v>389</v>
      </c>
      <c r="DW119" s="898"/>
      <c r="DX119" s="898"/>
      <c r="DY119" s="898"/>
      <c r="DZ119" s="899"/>
    </row>
    <row r="120" spans="1:130" s="248" customFormat="1" ht="26.25" customHeight="1" x14ac:dyDescent="0.15">
      <c r="A120" s="866"/>
      <c r="B120" s="867"/>
      <c r="C120" s="870" t="s">
        <v>439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467</v>
      </c>
      <c r="AB120" s="826"/>
      <c r="AC120" s="826"/>
      <c r="AD120" s="826"/>
      <c r="AE120" s="827"/>
      <c r="AF120" s="828" t="s">
        <v>470</v>
      </c>
      <c r="AG120" s="826"/>
      <c r="AH120" s="826"/>
      <c r="AI120" s="826"/>
      <c r="AJ120" s="827"/>
      <c r="AK120" s="828" t="s">
        <v>407</v>
      </c>
      <c r="AL120" s="826"/>
      <c r="AM120" s="826"/>
      <c r="AN120" s="826"/>
      <c r="AO120" s="827"/>
      <c r="AP120" s="873" t="s">
        <v>389</v>
      </c>
      <c r="AQ120" s="874"/>
      <c r="AR120" s="874"/>
      <c r="AS120" s="874"/>
      <c r="AT120" s="875"/>
      <c r="AU120" s="932" t="s">
        <v>471</v>
      </c>
      <c r="AV120" s="933"/>
      <c r="AW120" s="933"/>
      <c r="AX120" s="933"/>
      <c r="AY120" s="934"/>
      <c r="AZ120" s="909" t="s">
        <v>472</v>
      </c>
      <c r="BA120" s="854"/>
      <c r="BB120" s="854"/>
      <c r="BC120" s="854"/>
      <c r="BD120" s="854"/>
      <c r="BE120" s="854"/>
      <c r="BF120" s="854"/>
      <c r="BG120" s="854"/>
      <c r="BH120" s="854"/>
      <c r="BI120" s="854"/>
      <c r="BJ120" s="854"/>
      <c r="BK120" s="854"/>
      <c r="BL120" s="854"/>
      <c r="BM120" s="854"/>
      <c r="BN120" s="854"/>
      <c r="BO120" s="854"/>
      <c r="BP120" s="855"/>
      <c r="BQ120" s="910">
        <v>2393247</v>
      </c>
      <c r="BR120" s="891"/>
      <c r="BS120" s="891"/>
      <c r="BT120" s="891"/>
      <c r="BU120" s="891"/>
      <c r="BV120" s="891">
        <v>3042784</v>
      </c>
      <c r="BW120" s="891"/>
      <c r="BX120" s="891"/>
      <c r="BY120" s="891"/>
      <c r="BZ120" s="891"/>
      <c r="CA120" s="891">
        <v>2650878</v>
      </c>
      <c r="CB120" s="891"/>
      <c r="CC120" s="891"/>
      <c r="CD120" s="891"/>
      <c r="CE120" s="891"/>
      <c r="CF120" s="915">
        <v>84.3</v>
      </c>
      <c r="CG120" s="916"/>
      <c r="CH120" s="916"/>
      <c r="CI120" s="916"/>
      <c r="CJ120" s="916"/>
      <c r="CK120" s="917" t="s">
        <v>473</v>
      </c>
      <c r="CL120" s="901"/>
      <c r="CM120" s="901"/>
      <c r="CN120" s="901"/>
      <c r="CO120" s="902"/>
      <c r="CP120" s="921" t="s">
        <v>403</v>
      </c>
      <c r="CQ120" s="922"/>
      <c r="CR120" s="922"/>
      <c r="CS120" s="922"/>
      <c r="CT120" s="922"/>
      <c r="CU120" s="922"/>
      <c r="CV120" s="922"/>
      <c r="CW120" s="922"/>
      <c r="CX120" s="922"/>
      <c r="CY120" s="922"/>
      <c r="CZ120" s="922"/>
      <c r="DA120" s="922"/>
      <c r="DB120" s="922"/>
      <c r="DC120" s="922"/>
      <c r="DD120" s="922"/>
      <c r="DE120" s="922"/>
      <c r="DF120" s="923"/>
      <c r="DG120" s="910">
        <v>3244708</v>
      </c>
      <c r="DH120" s="891"/>
      <c r="DI120" s="891"/>
      <c r="DJ120" s="891"/>
      <c r="DK120" s="891"/>
      <c r="DL120" s="891">
        <v>3186494</v>
      </c>
      <c r="DM120" s="891"/>
      <c r="DN120" s="891"/>
      <c r="DO120" s="891"/>
      <c r="DP120" s="891"/>
      <c r="DQ120" s="891">
        <v>2955434</v>
      </c>
      <c r="DR120" s="891"/>
      <c r="DS120" s="891"/>
      <c r="DT120" s="891"/>
      <c r="DU120" s="891"/>
      <c r="DV120" s="892">
        <v>94</v>
      </c>
      <c r="DW120" s="892"/>
      <c r="DX120" s="892"/>
      <c r="DY120" s="892"/>
      <c r="DZ120" s="893"/>
    </row>
    <row r="121" spans="1:130" s="248" customFormat="1" ht="26.25" customHeight="1" x14ac:dyDescent="0.15">
      <c r="A121" s="866"/>
      <c r="B121" s="867"/>
      <c r="C121" s="912" t="s">
        <v>474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14906</v>
      </c>
      <c r="AB121" s="826"/>
      <c r="AC121" s="826"/>
      <c r="AD121" s="826"/>
      <c r="AE121" s="827"/>
      <c r="AF121" s="828" t="s">
        <v>467</v>
      </c>
      <c r="AG121" s="826"/>
      <c r="AH121" s="826"/>
      <c r="AI121" s="826"/>
      <c r="AJ121" s="827"/>
      <c r="AK121" s="828" t="s">
        <v>129</v>
      </c>
      <c r="AL121" s="826"/>
      <c r="AM121" s="826"/>
      <c r="AN121" s="826"/>
      <c r="AO121" s="827"/>
      <c r="AP121" s="873" t="s">
        <v>129</v>
      </c>
      <c r="AQ121" s="874"/>
      <c r="AR121" s="874"/>
      <c r="AS121" s="874"/>
      <c r="AT121" s="875"/>
      <c r="AU121" s="935"/>
      <c r="AV121" s="936"/>
      <c r="AW121" s="936"/>
      <c r="AX121" s="936"/>
      <c r="AY121" s="937"/>
      <c r="AZ121" s="861" t="s">
        <v>475</v>
      </c>
      <c r="BA121" s="796"/>
      <c r="BB121" s="796"/>
      <c r="BC121" s="796"/>
      <c r="BD121" s="796"/>
      <c r="BE121" s="796"/>
      <c r="BF121" s="796"/>
      <c r="BG121" s="796"/>
      <c r="BH121" s="796"/>
      <c r="BI121" s="796"/>
      <c r="BJ121" s="796"/>
      <c r="BK121" s="796"/>
      <c r="BL121" s="796"/>
      <c r="BM121" s="796"/>
      <c r="BN121" s="796"/>
      <c r="BO121" s="796"/>
      <c r="BP121" s="797"/>
      <c r="BQ121" s="862" t="s">
        <v>476</v>
      </c>
      <c r="BR121" s="863"/>
      <c r="BS121" s="863"/>
      <c r="BT121" s="863"/>
      <c r="BU121" s="863"/>
      <c r="BV121" s="863" t="s">
        <v>476</v>
      </c>
      <c r="BW121" s="863"/>
      <c r="BX121" s="863"/>
      <c r="BY121" s="863"/>
      <c r="BZ121" s="863"/>
      <c r="CA121" s="863" t="s">
        <v>129</v>
      </c>
      <c r="CB121" s="863"/>
      <c r="CC121" s="863"/>
      <c r="CD121" s="863"/>
      <c r="CE121" s="863"/>
      <c r="CF121" s="924" t="s">
        <v>459</v>
      </c>
      <c r="CG121" s="925"/>
      <c r="CH121" s="925"/>
      <c r="CI121" s="925"/>
      <c r="CJ121" s="925"/>
      <c r="CK121" s="918"/>
      <c r="CL121" s="904"/>
      <c r="CM121" s="904"/>
      <c r="CN121" s="904"/>
      <c r="CO121" s="905"/>
      <c r="CP121" s="884" t="s">
        <v>477</v>
      </c>
      <c r="CQ121" s="885"/>
      <c r="CR121" s="885"/>
      <c r="CS121" s="885"/>
      <c r="CT121" s="885"/>
      <c r="CU121" s="885"/>
      <c r="CV121" s="885"/>
      <c r="CW121" s="885"/>
      <c r="CX121" s="885"/>
      <c r="CY121" s="885"/>
      <c r="CZ121" s="885"/>
      <c r="DA121" s="885"/>
      <c r="DB121" s="885"/>
      <c r="DC121" s="885"/>
      <c r="DD121" s="885"/>
      <c r="DE121" s="885"/>
      <c r="DF121" s="886"/>
      <c r="DG121" s="862" t="s">
        <v>463</v>
      </c>
      <c r="DH121" s="863"/>
      <c r="DI121" s="863"/>
      <c r="DJ121" s="863"/>
      <c r="DK121" s="863"/>
      <c r="DL121" s="863" t="s">
        <v>458</v>
      </c>
      <c r="DM121" s="863"/>
      <c r="DN121" s="863"/>
      <c r="DO121" s="863"/>
      <c r="DP121" s="863"/>
      <c r="DQ121" s="863" t="s">
        <v>407</v>
      </c>
      <c r="DR121" s="863"/>
      <c r="DS121" s="863"/>
      <c r="DT121" s="863"/>
      <c r="DU121" s="863"/>
      <c r="DV121" s="840" t="s">
        <v>463</v>
      </c>
      <c r="DW121" s="840"/>
      <c r="DX121" s="840"/>
      <c r="DY121" s="840"/>
      <c r="DZ121" s="841"/>
    </row>
    <row r="122" spans="1:130" s="248" customFormat="1" ht="26.25" customHeight="1" x14ac:dyDescent="0.15">
      <c r="A122" s="866"/>
      <c r="B122" s="867"/>
      <c r="C122" s="870" t="s">
        <v>449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463</v>
      </c>
      <c r="AB122" s="826"/>
      <c r="AC122" s="826"/>
      <c r="AD122" s="826"/>
      <c r="AE122" s="827"/>
      <c r="AF122" s="828" t="s">
        <v>389</v>
      </c>
      <c r="AG122" s="826"/>
      <c r="AH122" s="826"/>
      <c r="AI122" s="826"/>
      <c r="AJ122" s="827"/>
      <c r="AK122" s="828" t="s">
        <v>407</v>
      </c>
      <c r="AL122" s="826"/>
      <c r="AM122" s="826"/>
      <c r="AN122" s="826"/>
      <c r="AO122" s="827"/>
      <c r="AP122" s="873" t="s">
        <v>459</v>
      </c>
      <c r="AQ122" s="874"/>
      <c r="AR122" s="874"/>
      <c r="AS122" s="874"/>
      <c r="AT122" s="875"/>
      <c r="AU122" s="935"/>
      <c r="AV122" s="936"/>
      <c r="AW122" s="936"/>
      <c r="AX122" s="936"/>
      <c r="AY122" s="937"/>
      <c r="AZ122" s="928" t="s">
        <v>478</v>
      </c>
      <c r="BA122" s="929"/>
      <c r="BB122" s="929"/>
      <c r="BC122" s="929"/>
      <c r="BD122" s="929"/>
      <c r="BE122" s="929"/>
      <c r="BF122" s="929"/>
      <c r="BG122" s="929"/>
      <c r="BH122" s="929"/>
      <c r="BI122" s="929"/>
      <c r="BJ122" s="929"/>
      <c r="BK122" s="929"/>
      <c r="BL122" s="929"/>
      <c r="BM122" s="929"/>
      <c r="BN122" s="929"/>
      <c r="BO122" s="929"/>
      <c r="BP122" s="930"/>
      <c r="BQ122" s="931">
        <v>5824554</v>
      </c>
      <c r="BR122" s="894"/>
      <c r="BS122" s="894"/>
      <c r="BT122" s="894"/>
      <c r="BU122" s="894"/>
      <c r="BV122" s="894">
        <v>5681270</v>
      </c>
      <c r="BW122" s="894"/>
      <c r="BX122" s="894"/>
      <c r="BY122" s="894"/>
      <c r="BZ122" s="894"/>
      <c r="CA122" s="894">
        <v>5505395</v>
      </c>
      <c r="CB122" s="894"/>
      <c r="CC122" s="894"/>
      <c r="CD122" s="894"/>
      <c r="CE122" s="894"/>
      <c r="CF122" s="895">
        <v>175</v>
      </c>
      <c r="CG122" s="896"/>
      <c r="CH122" s="896"/>
      <c r="CI122" s="896"/>
      <c r="CJ122" s="896"/>
      <c r="CK122" s="918"/>
      <c r="CL122" s="904"/>
      <c r="CM122" s="904"/>
      <c r="CN122" s="904"/>
      <c r="CO122" s="905"/>
      <c r="CP122" s="884" t="s">
        <v>479</v>
      </c>
      <c r="CQ122" s="885"/>
      <c r="CR122" s="885"/>
      <c r="CS122" s="885"/>
      <c r="CT122" s="885"/>
      <c r="CU122" s="885"/>
      <c r="CV122" s="885"/>
      <c r="CW122" s="885"/>
      <c r="CX122" s="885"/>
      <c r="CY122" s="885"/>
      <c r="CZ122" s="885"/>
      <c r="DA122" s="885"/>
      <c r="DB122" s="885"/>
      <c r="DC122" s="885"/>
      <c r="DD122" s="885"/>
      <c r="DE122" s="885"/>
      <c r="DF122" s="886"/>
      <c r="DG122" s="862" t="s">
        <v>389</v>
      </c>
      <c r="DH122" s="863"/>
      <c r="DI122" s="863"/>
      <c r="DJ122" s="863"/>
      <c r="DK122" s="863"/>
      <c r="DL122" s="863" t="s">
        <v>129</v>
      </c>
      <c r="DM122" s="863"/>
      <c r="DN122" s="863"/>
      <c r="DO122" s="863"/>
      <c r="DP122" s="863"/>
      <c r="DQ122" s="863" t="s">
        <v>129</v>
      </c>
      <c r="DR122" s="863"/>
      <c r="DS122" s="863"/>
      <c r="DT122" s="863"/>
      <c r="DU122" s="863"/>
      <c r="DV122" s="840" t="s">
        <v>459</v>
      </c>
      <c r="DW122" s="840"/>
      <c r="DX122" s="840"/>
      <c r="DY122" s="840"/>
      <c r="DZ122" s="841"/>
    </row>
    <row r="123" spans="1:130" s="248" customFormat="1" ht="26.25" customHeight="1" x14ac:dyDescent="0.15">
      <c r="A123" s="866"/>
      <c r="B123" s="867"/>
      <c r="C123" s="870" t="s">
        <v>455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129</v>
      </c>
      <c r="AB123" s="826"/>
      <c r="AC123" s="826"/>
      <c r="AD123" s="826"/>
      <c r="AE123" s="827"/>
      <c r="AF123" s="828" t="s">
        <v>389</v>
      </c>
      <c r="AG123" s="826"/>
      <c r="AH123" s="826"/>
      <c r="AI123" s="826"/>
      <c r="AJ123" s="827"/>
      <c r="AK123" s="828" t="s">
        <v>389</v>
      </c>
      <c r="AL123" s="826"/>
      <c r="AM123" s="826"/>
      <c r="AN123" s="826"/>
      <c r="AO123" s="827"/>
      <c r="AP123" s="873" t="s">
        <v>480</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481</v>
      </c>
      <c r="BP123" s="927"/>
      <c r="BQ123" s="881">
        <v>8217801</v>
      </c>
      <c r="BR123" s="882"/>
      <c r="BS123" s="882"/>
      <c r="BT123" s="882"/>
      <c r="BU123" s="882"/>
      <c r="BV123" s="882">
        <v>8724054</v>
      </c>
      <c r="BW123" s="882"/>
      <c r="BX123" s="882"/>
      <c r="BY123" s="882"/>
      <c r="BZ123" s="882"/>
      <c r="CA123" s="882">
        <v>8156273</v>
      </c>
      <c r="CB123" s="882"/>
      <c r="CC123" s="882"/>
      <c r="CD123" s="882"/>
      <c r="CE123" s="882"/>
      <c r="CF123" s="792"/>
      <c r="CG123" s="793"/>
      <c r="CH123" s="793"/>
      <c r="CI123" s="793"/>
      <c r="CJ123" s="883"/>
      <c r="CK123" s="918"/>
      <c r="CL123" s="904"/>
      <c r="CM123" s="904"/>
      <c r="CN123" s="904"/>
      <c r="CO123" s="905"/>
      <c r="CP123" s="884" t="s">
        <v>482</v>
      </c>
      <c r="CQ123" s="885"/>
      <c r="CR123" s="885"/>
      <c r="CS123" s="885"/>
      <c r="CT123" s="885"/>
      <c r="CU123" s="885"/>
      <c r="CV123" s="885"/>
      <c r="CW123" s="885"/>
      <c r="CX123" s="885"/>
      <c r="CY123" s="885"/>
      <c r="CZ123" s="885"/>
      <c r="DA123" s="885"/>
      <c r="DB123" s="885"/>
      <c r="DC123" s="885"/>
      <c r="DD123" s="885"/>
      <c r="DE123" s="885"/>
      <c r="DF123" s="886"/>
      <c r="DG123" s="825" t="s">
        <v>389</v>
      </c>
      <c r="DH123" s="826"/>
      <c r="DI123" s="826"/>
      <c r="DJ123" s="826"/>
      <c r="DK123" s="827"/>
      <c r="DL123" s="828" t="s">
        <v>129</v>
      </c>
      <c r="DM123" s="826"/>
      <c r="DN123" s="826"/>
      <c r="DO123" s="826"/>
      <c r="DP123" s="827"/>
      <c r="DQ123" s="828" t="s">
        <v>458</v>
      </c>
      <c r="DR123" s="826"/>
      <c r="DS123" s="826"/>
      <c r="DT123" s="826"/>
      <c r="DU123" s="827"/>
      <c r="DV123" s="873" t="s">
        <v>389</v>
      </c>
      <c r="DW123" s="874"/>
      <c r="DX123" s="874"/>
      <c r="DY123" s="874"/>
      <c r="DZ123" s="875"/>
    </row>
    <row r="124" spans="1:130" s="248" customFormat="1" ht="26.25" customHeight="1" thickBot="1" x14ac:dyDescent="0.2">
      <c r="A124" s="866"/>
      <c r="B124" s="867"/>
      <c r="C124" s="870" t="s">
        <v>460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389</v>
      </c>
      <c r="AB124" s="826"/>
      <c r="AC124" s="826"/>
      <c r="AD124" s="826"/>
      <c r="AE124" s="827"/>
      <c r="AF124" s="828" t="s">
        <v>129</v>
      </c>
      <c r="AG124" s="826"/>
      <c r="AH124" s="826"/>
      <c r="AI124" s="826"/>
      <c r="AJ124" s="827"/>
      <c r="AK124" s="828" t="s">
        <v>480</v>
      </c>
      <c r="AL124" s="826"/>
      <c r="AM124" s="826"/>
      <c r="AN124" s="826"/>
      <c r="AO124" s="827"/>
      <c r="AP124" s="873" t="s">
        <v>458</v>
      </c>
      <c r="AQ124" s="874"/>
      <c r="AR124" s="874"/>
      <c r="AS124" s="874"/>
      <c r="AT124" s="875"/>
      <c r="AU124" s="876" t="s">
        <v>483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26.1</v>
      </c>
      <c r="BR124" s="880"/>
      <c r="BS124" s="880"/>
      <c r="BT124" s="880"/>
      <c r="BU124" s="880"/>
      <c r="BV124" s="880">
        <v>0.7</v>
      </c>
      <c r="BW124" s="880"/>
      <c r="BX124" s="880"/>
      <c r="BY124" s="880"/>
      <c r="BZ124" s="880"/>
      <c r="CA124" s="880">
        <v>57.9</v>
      </c>
      <c r="CB124" s="880"/>
      <c r="CC124" s="880"/>
      <c r="CD124" s="880"/>
      <c r="CE124" s="880"/>
      <c r="CF124" s="770"/>
      <c r="CG124" s="771"/>
      <c r="CH124" s="771"/>
      <c r="CI124" s="771"/>
      <c r="CJ124" s="911"/>
      <c r="CK124" s="919"/>
      <c r="CL124" s="919"/>
      <c r="CM124" s="919"/>
      <c r="CN124" s="919"/>
      <c r="CO124" s="920"/>
      <c r="CP124" s="884" t="s">
        <v>484</v>
      </c>
      <c r="CQ124" s="885"/>
      <c r="CR124" s="885"/>
      <c r="CS124" s="885"/>
      <c r="CT124" s="885"/>
      <c r="CU124" s="885"/>
      <c r="CV124" s="885"/>
      <c r="CW124" s="885"/>
      <c r="CX124" s="885"/>
      <c r="CY124" s="885"/>
      <c r="CZ124" s="885"/>
      <c r="DA124" s="885"/>
      <c r="DB124" s="885"/>
      <c r="DC124" s="885"/>
      <c r="DD124" s="885"/>
      <c r="DE124" s="885"/>
      <c r="DF124" s="886"/>
      <c r="DG124" s="808" t="s">
        <v>407</v>
      </c>
      <c r="DH124" s="809"/>
      <c r="DI124" s="809"/>
      <c r="DJ124" s="809"/>
      <c r="DK124" s="810"/>
      <c r="DL124" s="811" t="s">
        <v>459</v>
      </c>
      <c r="DM124" s="809"/>
      <c r="DN124" s="809"/>
      <c r="DO124" s="809"/>
      <c r="DP124" s="810"/>
      <c r="DQ124" s="811" t="s">
        <v>466</v>
      </c>
      <c r="DR124" s="809"/>
      <c r="DS124" s="809"/>
      <c r="DT124" s="809"/>
      <c r="DU124" s="810"/>
      <c r="DV124" s="897" t="s">
        <v>470</v>
      </c>
      <c r="DW124" s="898"/>
      <c r="DX124" s="898"/>
      <c r="DY124" s="898"/>
      <c r="DZ124" s="899"/>
    </row>
    <row r="125" spans="1:130" s="248" customFormat="1" ht="26.25" customHeight="1" x14ac:dyDescent="0.15">
      <c r="A125" s="866"/>
      <c r="B125" s="867"/>
      <c r="C125" s="870" t="s">
        <v>465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458</v>
      </c>
      <c r="AB125" s="826"/>
      <c r="AC125" s="826"/>
      <c r="AD125" s="826"/>
      <c r="AE125" s="827"/>
      <c r="AF125" s="828" t="s">
        <v>470</v>
      </c>
      <c r="AG125" s="826"/>
      <c r="AH125" s="826"/>
      <c r="AI125" s="826"/>
      <c r="AJ125" s="827"/>
      <c r="AK125" s="828" t="s">
        <v>407</v>
      </c>
      <c r="AL125" s="826"/>
      <c r="AM125" s="826"/>
      <c r="AN125" s="826"/>
      <c r="AO125" s="827"/>
      <c r="AP125" s="873" t="s">
        <v>470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485</v>
      </c>
      <c r="CL125" s="901"/>
      <c r="CM125" s="901"/>
      <c r="CN125" s="901"/>
      <c r="CO125" s="902"/>
      <c r="CP125" s="909" t="s">
        <v>486</v>
      </c>
      <c r="CQ125" s="854"/>
      <c r="CR125" s="854"/>
      <c r="CS125" s="854"/>
      <c r="CT125" s="854"/>
      <c r="CU125" s="854"/>
      <c r="CV125" s="854"/>
      <c r="CW125" s="854"/>
      <c r="CX125" s="854"/>
      <c r="CY125" s="854"/>
      <c r="CZ125" s="854"/>
      <c r="DA125" s="854"/>
      <c r="DB125" s="854"/>
      <c r="DC125" s="854"/>
      <c r="DD125" s="854"/>
      <c r="DE125" s="854"/>
      <c r="DF125" s="855"/>
      <c r="DG125" s="910" t="s">
        <v>459</v>
      </c>
      <c r="DH125" s="891"/>
      <c r="DI125" s="891"/>
      <c r="DJ125" s="891"/>
      <c r="DK125" s="891"/>
      <c r="DL125" s="891" t="s">
        <v>458</v>
      </c>
      <c r="DM125" s="891"/>
      <c r="DN125" s="891"/>
      <c r="DO125" s="891"/>
      <c r="DP125" s="891"/>
      <c r="DQ125" s="891" t="s">
        <v>407</v>
      </c>
      <c r="DR125" s="891"/>
      <c r="DS125" s="891"/>
      <c r="DT125" s="891"/>
      <c r="DU125" s="891"/>
      <c r="DV125" s="892" t="s">
        <v>459</v>
      </c>
      <c r="DW125" s="892"/>
      <c r="DX125" s="892"/>
      <c r="DY125" s="892"/>
      <c r="DZ125" s="893"/>
    </row>
    <row r="126" spans="1:130" s="248" customFormat="1" ht="26.25" customHeight="1" thickBot="1" x14ac:dyDescent="0.2">
      <c r="A126" s="866"/>
      <c r="B126" s="867"/>
      <c r="C126" s="870" t="s">
        <v>469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407</v>
      </c>
      <c r="AB126" s="826"/>
      <c r="AC126" s="826"/>
      <c r="AD126" s="826"/>
      <c r="AE126" s="827"/>
      <c r="AF126" s="828" t="s">
        <v>464</v>
      </c>
      <c r="AG126" s="826"/>
      <c r="AH126" s="826"/>
      <c r="AI126" s="826"/>
      <c r="AJ126" s="827"/>
      <c r="AK126" s="828" t="s">
        <v>129</v>
      </c>
      <c r="AL126" s="826"/>
      <c r="AM126" s="826"/>
      <c r="AN126" s="826"/>
      <c r="AO126" s="827"/>
      <c r="AP126" s="873" t="s">
        <v>129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487</v>
      </c>
      <c r="CQ126" s="796"/>
      <c r="CR126" s="796"/>
      <c r="CS126" s="796"/>
      <c r="CT126" s="796"/>
      <c r="CU126" s="796"/>
      <c r="CV126" s="796"/>
      <c r="CW126" s="796"/>
      <c r="CX126" s="796"/>
      <c r="CY126" s="796"/>
      <c r="CZ126" s="796"/>
      <c r="DA126" s="796"/>
      <c r="DB126" s="796"/>
      <c r="DC126" s="796"/>
      <c r="DD126" s="796"/>
      <c r="DE126" s="796"/>
      <c r="DF126" s="797"/>
      <c r="DG126" s="862" t="s">
        <v>464</v>
      </c>
      <c r="DH126" s="863"/>
      <c r="DI126" s="863"/>
      <c r="DJ126" s="863"/>
      <c r="DK126" s="863"/>
      <c r="DL126" s="863" t="s">
        <v>129</v>
      </c>
      <c r="DM126" s="863"/>
      <c r="DN126" s="863"/>
      <c r="DO126" s="863"/>
      <c r="DP126" s="863"/>
      <c r="DQ126" s="863">
        <v>1501603</v>
      </c>
      <c r="DR126" s="863"/>
      <c r="DS126" s="863"/>
      <c r="DT126" s="863"/>
      <c r="DU126" s="863"/>
      <c r="DV126" s="840">
        <v>47.7</v>
      </c>
      <c r="DW126" s="840"/>
      <c r="DX126" s="840"/>
      <c r="DY126" s="840"/>
      <c r="DZ126" s="841"/>
    </row>
    <row r="127" spans="1:130" s="248" customFormat="1" ht="26.25" customHeight="1" x14ac:dyDescent="0.15">
      <c r="A127" s="868"/>
      <c r="B127" s="869"/>
      <c r="C127" s="887" t="s">
        <v>488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44</v>
      </c>
      <c r="AB127" s="826"/>
      <c r="AC127" s="826"/>
      <c r="AD127" s="826"/>
      <c r="AE127" s="827"/>
      <c r="AF127" s="828">
        <v>48</v>
      </c>
      <c r="AG127" s="826"/>
      <c r="AH127" s="826"/>
      <c r="AI127" s="826"/>
      <c r="AJ127" s="827"/>
      <c r="AK127" s="828">
        <v>77</v>
      </c>
      <c r="AL127" s="826"/>
      <c r="AM127" s="826"/>
      <c r="AN127" s="826"/>
      <c r="AO127" s="827"/>
      <c r="AP127" s="873">
        <v>0</v>
      </c>
      <c r="AQ127" s="874"/>
      <c r="AR127" s="874"/>
      <c r="AS127" s="874"/>
      <c r="AT127" s="875"/>
      <c r="AU127" s="284"/>
      <c r="AV127" s="284"/>
      <c r="AW127" s="284"/>
      <c r="AX127" s="890" t="s">
        <v>489</v>
      </c>
      <c r="AY127" s="858"/>
      <c r="AZ127" s="858"/>
      <c r="BA127" s="858"/>
      <c r="BB127" s="858"/>
      <c r="BC127" s="858"/>
      <c r="BD127" s="858"/>
      <c r="BE127" s="859"/>
      <c r="BF127" s="857" t="s">
        <v>490</v>
      </c>
      <c r="BG127" s="858"/>
      <c r="BH127" s="858"/>
      <c r="BI127" s="858"/>
      <c r="BJ127" s="858"/>
      <c r="BK127" s="858"/>
      <c r="BL127" s="859"/>
      <c r="BM127" s="857" t="s">
        <v>491</v>
      </c>
      <c r="BN127" s="858"/>
      <c r="BO127" s="858"/>
      <c r="BP127" s="858"/>
      <c r="BQ127" s="858"/>
      <c r="BR127" s="858"/>
      <c r="BS127" s="859"/>
      <c r="BT127" s="857" t="s">
        <v>492</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493</v>
      </c>
      <c r="CQ127" s="796"/>
      <c r="CR127" s="796"/>
      <c r="CS127" s="796"/>
      <c r="CT127" s="796"/>
      <c r="CU127" s="796"/>
      <c r="CV127" s="796"/>
      <c r="CW127" s="796"/>
      <c r="CX127" s="796"/>
      <c r="CY127" s="796"/>
      <c r="CZ127" s="796"/>
      <c r="DA127" s="796"/>
      <c r="DB127" s="796"/>
      <c r="DC127" s="796"/>
      <c r="DD127" s="796"/>
      <c r="DE127" s="796"/>
      <c r="DF127" s="797"/>
      <c r="DG127" s="862" t="s">
        <v>407</v>
      </c>
      <c r="DH127" s="863"/>
      <c r="DI127" s="863"/>
      <c r="DJ127" s="863"/>
      <c r="DK127" s="863"/>
      <c r="DL127" s="863" t="s">
        <v>476</v>
      </c>
      <c r="DM127" s="863"/>
      <c r="DN127" s="863"/>
      <c r="DO127" s="863"/>
      <c r="DP127" s="863"/>
      <c r="DQ127" s="863" t="s">
        <v>464</v>
      </c>
      <c r="DR127" s="863"/>
      <c r="DS127" s="863"/>
      <c r="DT127" s="863"/>
      <c r="DU127" s="863"/>
      <c r="DV127" s="840" t="s">
        <v>129</v>
      </c>
      <c r="DW127" s="840"/>
      <c r="DX127" s="840"/>
      <c r="DY127" s="840"/>
      <c r="DZ127" s="841"/>
    </row>
    <row r="128" spans="1:130" s="248" customFormat="1" ht="26.25" customHeight="1" thickBot="1" x14ac:dyDescent="0.2">
      <c r="A128" s="842" t="s">
        <v>494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495</v>
      </c>
      <c r="X128" s="844"/>
      <c r="Y128" s="844"/>
      <c r="Z128" s="845"/>
      <c r="AA128" s="846" t="s">
        <v>389</v>
      </c>
      <c r="AB128" s="847"/>
      <c r="AC128" s="847"/>
      <c r="AD128" s="847"/>
      <c r="AE128" s="848"/>
      <c r="AF128" s="849" t="s">
        <v>129</v>
      </c>
      <c r="AG128" s="847"/>
      <c r="AH128" s="847"/>
      <c r="AI128" s="847"/>
      <c r="AJ128" s="848"/>
      <c r="AK128" s="849" t="s">
        <v>129</v>
      </c>
      <c r="AL128" s="847"/>
      <c r="AM128" s="847"/>
      <c r="AN128" s="847"/>
      <c r="AO128" s="848"/>
      <c r="AP128" s="850"/>
      <c r="AQ128" s="851"/>
      <c r="AR128" s="851"/>
      <c r="AS128" s="851"/>
      <c r="AT128" s="852"/>
      <c r="AU128" s="284"/>
      <c r="AV128" s="284"/>
      <c r="AW128" s="284"/>
      <c r="AX128" s="853" t="s">
        <v>496</v>
      </c>
      <c r="AY128" s="854"/>
      <c r="AZ128" s="854"/>
      <c r="BA128" s="854"/>
      <c r="BB128" s="854"/>
      <c r="BC128" s="854"/>
      <c r="BD128" s="854"/>
      <c r="BE128" s="855"/>
      <c r="BF128" s="832" t="s">
        <v>470</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497</v>
      </c>
      <c r="CQ128" s="774"/>
      <c r="CR128" s="774"/>
      <c r="CS128" s="774"/>
      <c r="CT128" s="774"/>
      <c r="CU128" s="774"/>
      <c r="CV128" s="774"/>
      <c r="CW128" s="774"/>
      <c r="CX128" s="774"/>
      <c r="CY128" s="774"/>
      <c r="CZ128" s="774"/>
      <c r="DA128" s="774"/>
      <c r="DB128" s="774"/>
      <c r="DC128" s="774"/>
      <c r="DD128" s="774"/>
      <c r="DE128" s="774"/>
      <c r="DF128" s="775"/>
      <c r="DG128" s="836" t="s">
        <v>389</v>
      </c>
      <c r="DH128" s="837"/>
      <c r="DI128" s="837"/>
      <c r="DJ128" s="837"/>
      <c r="DK128" s="837"/>
      <c r="DL128" s="837" t="s">
        <v>389</v>
      </c>
      <c r="DM128" s="837"/>
      <c r="DN128" s="837"/>
      <c r="DO128" s="837"/>
      <c r="DP128" s="837"/>
      <c r="DQ128" s="837">
        <v>2456</v>
      </c>
      <c r="DR128" s="837"/>
      <c r="DS128" s="837"/>
      <c r="DT128" s="837"/>
      <c r="DU128" s="837"/>
      <c r="DV128" s="838">
        <v>0.1</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498</v>
      </c>
      <c r="X129" s="823"/>
      <c r="Y129" s="823"/>
      <c r="Z129" s="824"/>
      <c r="AA129" s="825">
        <v>3254540</v>
      </c>
      <c r="AB129" s="826"/>
      <c r="AC129" s="826"/>
      <c r="AD129" s="826"/>
      <c r="AE129" s="827"/>
      <c r="AF129" s="828">
        <v>3262809</v>
      </c>
      <c r="AG129" s="826"/>
      <c r="AH129" s="826"/>
      <c r="AI129" s="826"/>
      <c r="AJ129" s="827"/>
      <c r="AK129" s="828">
        <v>3593779</v>
      </c>
      <c r="AL129" s="826"/>
      <c r="AM129" s="826"/>
      <c r="AN129" s="826"/>
      <c r="AO129" s="827"/>
      <c r="AP129" s="829"/>
      <c r="AQ129" s="830"/>
      <c r="AR129" s="830"/>
      <c r="AS129" s="830"/>
      <c r="AT129" s="831"/>
      <c r="AU129" s="286"/>
      <c r="AV129" s="286"/>
      <c r="AW129" s="286"/>
      <c r="AX129" s="795" t="s">
        <v>499</v>
      </c>
      <c r="AY129" s="796"/>
      <c r="AZ129" s="796"/>
      <c r="BA129" s="796"/>
      <c r="BB129" s="796"/>
      <c r="BC129" s="796"/>
      <c r="BD129" s="796"/>
      <c r="BE129" s="797"/>
      <c r="BF129" s="815" t="s">
        <v>129</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501</v>
      </c>
      <c r="X130" s="823"/>
      <c r="Y130" s="823"/>
      <c r="Z130" s="824"/>
      <c r="AA130" s="825">
        <v>436160</v>
      </c>
      <c r="AB130" s="826"/>
      <c r="AC130" s="826"/>
      <c r="AD130" s="826"/>
      <c r="AE130" s="827"/>
      <c r="AF130" s="828">
        <v>428838</v>
      </c>
      <c r="AG130" s="826"/>
      <c r="AH130" s="826"/>
      <c r="AI130" s="826"/>
      <c r="AJ130" s="827"/>
      <c r="AK130" s="828">
        <v>448450</v>
      </c>
      <c r="AL130" s="826"/>
      <c r="AM130" s="826"/>
      <c r="AN130" s="826"/>
      <c r="AO130" s="827"/>
      <c r="AP130" s="829"/>
      <c r="AQ130" s="830"/>
      <c r="AR130" s="830"/>
      <c r="AS130" s="830"/>
      <c r="AT130" s="831"/>
      <c r="AU130" s="286"/>
      <c r="AV130" s="286"/>
      <c r="AW130" s="286"/>
      <c r="AX130" s="795" t="s">
        <v>502</v>
      </c>
      <c r="AY130" s="796"/>
      <c r="AZ130" s="796"/>
      <c r="BA130" s="796"/>
      <c r="BB130" s="796"/>
      <c r="BC130" s="796"/>
      <c r="BD130" s="796"/>
      <c r="BE130" s="797"/>
      <c r="BF130" s="798">
        <v>7.6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503</v>
      </c>
      <c r="X131" s="806"/>
      <c r="Y131" s="806"/>
      <c r="Z131" s="807"/>
      <c r="AA131" s="808">
        <v>2818380</v>
      </c>
      <c r="AB131" s="809"/>
      <c r="AC131" s="809"/>
      <c r="AD131" s="809"/>
      <c r="AE131" s="810"/>
      <c r="AF131" s="811">
        <v>2833971</v>
      </c>
      <c r="AG131" s="809"/>
      <c r="AH131" s="809"/>
      <c r="AI131" s="809"/>
      <c r="AJ131" s="810"/>
      <c r="AK131" s="811">
        <v>3145329</v>
      </c>
      <c r="AL131" s="809"/>
      <c r="AM131" s="809"/>
      <c r="AN131" s="809"/>
      <c r="AO131" s="810"/>
      <c r="AP131" s="812"/>
      <c r="AQ131" s="813"/>
      <c r="AR131" s="813"/>
      <c r="AS131" s="813"/>
      <c r="AT131" s="814"/>
      <c r="AU131" s="286"/>
      <c r="AV131" s="286"/>
      <c r="AW131" s="286"/>
      <c r="AX131" s="773" t="s">
        <v>504</v>
      </c>
      <c r="AY131" s="774"/>
      <c r="AZ131" s="774"/>
      <c r="BA131" s="774"/>
      <c r="BB131" s="774"/>
      <c r="BC131" s="774"/>
      <c r="BD131" s="774"/>
      <c r="BE131" s="775"/>
      <c r="BF131" s="776">
        <v>57.9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506</v>
      </c>
      <c r="W132" s="786"/>
      <c r="X132" s="786"/>
      <c r="Y132" s="786"/>
      <c r="Z132" s="787"/>
      <c r="AA132" s="788">
        <v>6.4151746750000003</v>
      </c>
      <c r="AB132" s="789"/>
      <c r="AC132" s="789"/>
      <c r="AD132" s="789"/>
      <c r="AE132" s="790"/>
      <c r="AF132" s="791">
        <v>7.6868464779999996</v>
      </c>
      <c r="AG132" s="789"/>
      <c r="AH132" s="789"/>
      <c r="AI132" s="789"/>
      <c r="AJ132" s="790"/>
      <c r="AK132" s="791">
        <v>8.8574517959999994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507</v>
      </c>
      <c r="W133" s="765"/>
      <c r="X133" s="765"/>
      <c r="Y133" s="765"/>
      <c r="Z133" s="766"/>
      <c r="AA133" s="767">
        <v>6.6</v>
      </c>
      <c r="AB133" s="768"/>
      <c r="AC133" s="768"/>
      <c r="AD133" s="768"/>
      <c r="AE133" s="769"/>
      <c r="AF133" s="767">
        <v>6.7</v>
      </c>
      <c r="AG133" s="768"/>
      <c r="AH133" s="768"/>
      <c r="AI133" s="768"/>
      <c r="AJ133" s="769"/>
      <c r="AK133" s="767">
        <v>7.6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QxBv3HCQEAhvppxwJJwavPfmzdMGUPpHsiqJkOfIRA1UeG5V/kJoxVvVnW8IaU0nJs6XEbRr6j+myIu2wdUeA==" saltValue="dTd2LYZ8072t6FJNwf5Y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cAr5OSONGzSeugoQklCF62C48G/6PtMuoHQgkE/oVs6xXKqJIOWTvg7Iv7jjjyqBd38BTInwLB3kmJjdTnWJg==" saltValue="+5YgkvCGzXCDsV1O6sI4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myTo7hx1PFI9D2+PBBan+zOlq0yQ3OtrXo0pvWuFx6QA2A1Vipg+v+TG9ZmW8P0RYDlRjAcc1ZDxOkrWLtwQ==" saltValue="KMM7cOPrIEeF8dVkbBz1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516</v>
      </c>
      <c r="AL9" s="1190"/>
      <c r="AM9" s="1190"/>
      <c r="AN9" s="1191"/>
      <c r="AO9" s="314">
        <v>1173381</v>
      </c>
      <c r="AP9" s="314">
        <v>105824</v>
      </c>
      <c r="AQ9" s="315">
        <v>99000</v>
      </c>
      <c r="AR9" s="316">
        <v>6.9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517</v>
      </c>
      <c r="AL10" s="1190"/>
      <c r="AM10" s="1190"/>
      <c r="AN10" s="1191"/>
      <c r="AO10" s="317">
        <v>158206</v>
      </c>
      <c r="AP10" s="317">
        <v>14268</v>
      </c>
      <c r="AQ10" s="318">
        <v>14922</v>
      </c>
      <c r="AR10" s="319">
        <v>-4.4000000000000004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518</v>
      </c>
      <c r="AL11" s="1190"/>
      <c r="AM11" s="1190"/>
      <c r="AN11" s="1191"/>
      <c r="AO11" s="317" t="s">
        <v>519</v>
      </c>
      <c r="AP11" s="317" t="s">
        <v>519</v>
      </c>
      <c r="AQ11" s="318">
        <v>769</v>
      </c>
      <c r="AR11" s="319" t="s">
        <v>519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520</v>
      </c>
      <c r="AL12" s="1190"/>
      <c r="AM12" s="1190"/>
      <c r="AN12" s="1191"/>
      <c r="AO12" s="317" t="s">
        <v>519</v>
      </c>
      <c r="AP12" s="317" t="s">
        <v>519</v>
      </c>
      <c r="AQ12" s="318" t="s">
        <v>519</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521</v>
      </c>
      <c r="AL13" s="1190"/>
      <c r="AM13" s="1190"/>
      <c r="AN13" s="1191"/>
      <c r="AO13" s="317">
        <v>73822</v>
      </c>
      <c r="AP13" s="317">
        <v>6658</v>
      </c>
      <c r="AQ13" s="318">
        <v>4122</v>
      </c>
      <c r="AR13" s="319">
        <v>61.5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522</v>
      </c>
      <c r="AL14" s="1190"/>
      <c r="AM14" s="1190"/>
      <c r="AN14" s="1191"/>
      <c r="AO14" s="317">
        <v>12569</v>
      </c>
      <c r="AP14" s="317">
        <v>1134</v>
      </c>
      <c r="AQ14" s="318">
        <v>2449</v>
      </c>
      <c r="AR14" s="319">
        <v>-53.7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523</v>
      </c>
      <c r="AL15" s="1193"/>
      <c r="AM15" s="1193"/>
      <c r="AN15" s="1194"/>
      <c r="AO15" s="317">
        <v>-72502</v>
      </c>
      <c r="AP15" s="317">
        <v>-6539</v>
      </c>
      <c r="AQ15" s="318">
        <v>-7484</v>
      </c>
      <c r="AR15" s="319">
        <v>-12.6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1345476</v>
      </c>
      <c r="AP16" s="317">
        <v>121345</v>
      </c>
      <c r="AQ16" s="318">
        <v>113777</v>
      </c>
      <c r="AR16" s="319">
        <v>6.7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528</v>
      </c>
      <c r="AL21" s="1196"/>
      <c r="AM21" s="1196"/>
      <c r="AN21" s="1197"/>
      <c r="AO21" s="330">
        <v>10.73</v>
      </c>
      <c r="AP21" s="331">
        <v>10.16</v>
      </c>
      <c r="AQ21" s="332">
        <v>0.56999999999999995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529</v>
      </c>
      <c r="AL22" s="1196"/>
      <c r="AM22" s="1196"/>
      <c r="AN22" s="1197"/>
      <c r="AO22" s="335">
        <v>98.4</v>
      </c>
      <c r="AP22" s="336">
        <v>96.4</v>
      </c>
      <c r="AQ22" s="337">
        <v>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533</v>
      </c>
      <c r="AL32" s="1179"/>
      <c r="AM32" s="1179"/>
      <c r="AN32" s="1180"/>
      <c r="AO32" s="345">
        <v>407107</v>
      </c>
      <c r="AP32" s="345">
        <v>36716</v>
      </c>
      <c r="AQ32" s="346">
        <v>56454</v>
      </c>
      <c r="AR32" s="347">
        <v>-35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534</v>
      </c>
      <c r="AL33" s="1179"/>
      <c r="AM33" s="1179"/>
      <c r="AN33" s="1180"/>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535</v>
      </c>
      <c r="AL34" s="1179"/>
      <c r="AM34" s="1179"/>
      <c r="AN34" s="1180"/>
      <c r="AO34" s="345" t="s">
        <v>519</v>
      </c>
      <c r="AP34" s="345" t="s">
        <v>519</v>
      </c>
      <c r="AQ34" s="346" t="s">
        <v>519</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536</v>
      </c>
      <c r="AL35" s="1179"/>
      <c r="AM35" s="1179"/>
      <c r="AN35" s="1180"/>
      <c r="AO35" s="345">
        <v>221249</v>
      </c>
      <c r="AP35" s="345">
        <v>19954</v>
      </c>
      <c r="AQ35" s="346">
        <v>20776</v>
      </c>
      <c r="AR35" s="347">
        <v>-4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537</v>
      </c>
      <c r="AL36" s="1179"/>
      <c r="AM36" s="1179"/>
      <c r="AN36" s="1180"/>
      <c r="AO36" s="345">
        <v>98613</v>
      </c>
      <c r="AP36" s="345">
        <v>8894</v>
      </c>
      <c r="AQ36" s="346">
        <v>4629</v>
      </c>
      <c r="AR36" s="347">
        <v>92.1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538</v>
      </c>
      <c r="AL37" s="1179"/>
      <c r="AM37" s="1179"/>
      <c r="AN37" s="1180"/>
      <c r="AO37" s="345">
        <v>77</v>
      </c>
      <c r="AP37" s="345">
        <v>7</v>
      </c>
      <c r="AQ37" s="346">
        <v>590</v>
      </c>
      <c r="AR37" s="347">
        <v>-98.8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539</v>
      </c>
      <c r="AL38" s="1176"/>
      <c r="AM38" s="1176"/>
      <c r="AN38" s="1177"/>
      <c r="AO38" s="348" t="s">
        <v>519</v>
      </c>
      <c r="AP38" s="348" t="s">
        <v>519</v>
      </c>
      <c r="AQ38" s="349">
        <v>4</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540</v>
      </c>
      <c r="AL39" s="1176"/>
      <c r="AM39" s="1176"/>
      <c r="AN39" s="1177"/>
      <c r="AO39" s="345" t="s">
        <v>519</v>
      </c>
      <c r="AP39" s="345" t="s">
        <v>519</v>
      </c>
      <c r="AQ39" s="346">
        <v>-1455</v>
      </c>
      <c r="AR39" s="347" t="s">
        <v>519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541</v>
      </c>
      <c r="AL40" s="1179"/>
      <c r="AM40" s="1179"/>
      <c r="AN40" s="1180"/>
      <c r="AO40" s="345">
        <v>-448450</v>
      </c>
      <c r="AP40" s="345">
        <v>-40445</v>
      </c>
      <c r="AQ40" s="346">
        <v>-55724</v>
      </c>
      <c r="AR40" s="347">
        <v>-27.4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296</v>
      </c>
      <c r="AL41" s="1182"/>
      <c r="AM41" s="1182"/>
      <c r="AN41" s="1183"/>
      <c r="AO41" s="345">
        <v>278596</v>
      </c>
      <c r="AP41" s="345">
        <v>25126</v>
      </c>
      <c r="AQ41" s="346">
        <v>25274</v>
      </c>
      <c r="AR41" s="347">
        <v>-0.6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511</v>
      </c>
      <c r="AN49" s="1186" t="s">
        <v>545</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950015</v>
      </c>
      <c r="AN51" s="367">
        <v>82877</v>
      </c>
      <c r="AO51" s="368">
        <v>-23.9</v>
      </c>
      <c r="AP51" s="369">
        <v>78903</v>
      </c>
      <c r="AQ51" s="370">
        <v>-25.6</v>
      </c>
      <c r="AR51" s="371">
        <v>1.7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478304</v>
      </c>
      <c r="AN52" s="375">
        <v>41726</v>
      </c>
      <c r="AO52" s="376">
        <v>384.2</v>
      </c>
      <c r="AP52" s="377">
        <v>49201</v>
      </c>
      <c r="AQ52" s="378">
        <v>11.1</v>
      </c>
      <c r="AR52" s="379">
        <v>373.1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886485</v>
      </c>
      <c r="AN53" s="367">
        <v>77851</v>
      </c>
      <c r="AO53" s="368">
        <v>-6.1</v>
      </c>
      <c r="AP53" s="369">
        <v>82993</v>
      </c>
      <c r="AQ53" s="370">
        <v>5.2</v>
      </c>
      <c r="AR53" s="371">
        <v>-11.3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495516</v>
      </c>
      <c r="AN54" s="375">
        <v>43516</v>
      </c>
      <c r="AO54" s="376">
        <v>4.3</v>
      </c>
      <c r="AP54" s="377">
        <v>46787</v>
      </c>
      <c r="AQ54" s="378">
        <v>-4.9000000000000004</v>
      </c>
      <c r="AR54" s="379">
        <v>9.1999999999999993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701656</v>
      </c>
      <c r="AN55" s="367">
        <v>62022</v>
      </c>
      <c r="AO55" s="368">
        <v>-20.3</v>
      </c>
      <c r="AP55" s="369">
        <v>108252</v>
      </c>
      <c r="AQ55" s="370">
        <v>30.4</v>
      </c>
      <c r="AR55" s="371">
        <v>-50.7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440088</v>
      </c>
      <c r="AN56" s="375">
        <v>38901</v>
      </c>
      <c r="AO56" s="376">
        <v>-10.6</v>
      </c>
      <c r="AP56" s="377">
        <v>50321</v>
      </c>
      <c r="AQ56" s="378">
        <v>7.6</v>
      </c>
      <c r="AR56" s="379">
        <v>-18.2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594367</v>
      </c>
      <c r="AN57" s="367">
        <v>52744</v>
      </c>
      <c r="AO57" s="368">
        <v>-15</v>
      </c>
      <c r="AP57" s="369">
        <v>93492</v>
      </c>
      <c r="AQ57" s="370">
        <v>-13.6</v>
      </c>
      <c r="AR57" s="371">
        <v>-1.4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332496</v>
      </c>
      <c r="AN58" s="375">
        <v>29505</v>
      </c>
      <c r="AO58" s="376">
        <v>-24.2</v>
      </c>
      <c r="AP58" s="377">
        <v>53316</v>
      </c>
      <c r="AQ58" s="378">
        <v>6</v>
      </c>
      <c r="AR58" s="379">
        <v>-30.2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1162644</v>
      </c>
      <c r="AN59" s="367">
        <v>104856</v>
      </c>
      <c r="AO59" s="368">
        <v>98.8</v>
      </c>
      <c r="AP59" s="369">
        <v>94796</v>
      </c>
      <c r="AQ59" s="370">
        <v>1.4</v>
      </c>
      <c r="AR59" s="371">
        <v>97.4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402392</v>
      </c>
      <c r="AN60" s="375">
        <v>36291</v>
      </c>
      <c r="AO60" s="376">
        <v>23</v>
      </c>
      <c r="AP60" s="377">
        <v>55781</v>
      </c>
      <c r="AQ60" s="378">
        <v>4.5999999999999996</v>
      </c>
      <c r="AR60" s="379">
        <v>18.399999999999999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859033</v>
      </c>
      <c r="AN61" s="382">
        <v>76070</v>
      </c>
      <c r="AO61" s="383">
        <v>6.7</v>
      </c>
      <c r="AP61" s="384">
        <v>91687</v>
      </c>
      <c r="AQ61" s="385">
        <v>-0.4</v>
      </c>
      <c r="AR61" s="371">
        <v>7.1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429759</v>
      </c>
      <c r="AN62" s="375">
        <v>37988</v>
      </c>
      <c r="AO62" s="376">
        <v>75.3</v>
      </c>
      <c r="AP62" s="377">
        <v>51081</v>
      </c>
      <c r="AQ62" s="378">
        <v>4.9000000000000004</v>
      </c>
      <c r="AR62" s="379">
        <v>70.400000000000006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h0fWLlo89ki18zR4xw3VbLsoYmm/IW306VdO1J9d5D5ITflrG9doDsGa6Ntu7WKGehV6g4IlHm/VlORkpvA/A==" saltValue="X+xkyREHx/u9ypzziWP8X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Bft1w9RdwittS+Kmu33hjo1KJ5tgiodmuzlf8f22I7fB0ASSkf2QDehS5LbJi3Q36isb9s6QCEHEzzhmE6FSFQ==" saltValue="E7FB8AvapW0Uu1aHkwQy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gbUjRrx1aEFGyOzVsRHvBf+5QafZL8qul4wCBYzMskJKLOqctCqOjIs5tjJEOr9CKsMXUlJAtzFXpBvH0WmHDA==" saltValue="rOZtzkdwYG0AZE72hN72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0" t="s">
        <v>3</v>
      </c>
      <c r="D47" s="1200"/>
      <c r="E47" s="1201"/>
      <c r="F47" s="11">
        <v>73.38</v>
      </c>
      <c r="G47" s="12">
        <v>46.93</v>
      </c>
      <c r="H47" s="12">
        <v>46.65</v>
      </c>
      <c r="I47" s="12">
        <v>63.67</v>
      </c>
      <c r="J47" s="13">
        <v>44.28</v>
      </c>
    </row>
    <row r="48" spans="2:10" ht="57.75" customHeight="1" x14ac:dyDescent="0.15">
      <c r="B48" s="14"/>
      <c r="C48" s="1202" t="s">
        <v>4</v>
      </c>
      <c r="D48" s="1202"/>
      <c r="E48" s="1203"/>
      <c r="F48" s="15">
        <v>6.45</v>
      </c>
      <c r="G48" s="16">
        <v>9.56</v>
      </c>
      <c r="H48" s="16">
        <v>9.57</v>
      </c>
      <c r="I48" s="16">
        <v>9.2899999999999991</v>
      </c>
      <c r="J48" s="17">
        <v>3</v>
      </c>
    </row>
    <row r="49" spans="2:10" ht="57.75" customHeight="1" thickBot="1" x14ac:dyDescent="0.2">
      <c r="B49" s="18"/>
      <c r="C49" s="1204" t="s">
        <v>5</v>
      </c>
      <c r="D49" s="1204"/>
      <c r="E49" s="1205"/>
      <c r="F49" s="19" t="s">
        <v>566</v>
      </c>
      <c r="G49" s="20" t="s">
        <v>567</v>
      </c>
      <c r="H49" s="20">
        <v>0.48</v>
      </c>
      <c r="I49" s="20">
        <v>16.89</v>
      </c>
      <c r="J49" s="21" t="s">
        <v>568</v>
      </c>
    </row>
    <row r="50" spans="2:10" ht="13.5" customHeight="1" x14ac:dyDescent="0.15"/>
  </sheetData>
  <sheetProtection algorithmName="SHA-512" hashValue="fosnOUUGRHuXpLdXAQIB+gYuQ1CJmpGC9A4JVKGGvQzEozAfBAw3r2aYzAk9Zyzykc9xCKa8s2HCRZ38dvIUVQ==" saltValue="rZBSgamOUJp5l0UN/JJW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2" t="s">
        <v>569</v>
      </c>
      <c r="D34" s="1212"/>
      <c r="E34" s="1213"/>
      <c r="F34" s="32">
        <v>6.44</v>
      </c>
      <c r="G34" s="33">
        <v>9.5500000000000007</v>
      </c>
      <c r="H34" s="33">
        <v>9.56</v>
      </c>
      <c r="I34" s="33">
        <v>9.2799999999999994</v>
      </c>
      <c r="J34" s="34">
        <v>3</v>
      </c>
      <c r="K34" s="22"/>
      <c r="L34" s="22"/>
      <c r="M34" s="22"/>
      <c r="N34" s="22"/>
      <c r="O34" s="22"/>
      <c r="P34" s="22"/>
    </row>
    <row r="35" spans="1:16" ht="39" customHeight="1" x14ac:dyDescent="0.15">
      <c r="A35" s="22"/>
      <c r="B35" s="35"/>
      <c r="C35" s="1206" t="s">
        <v>570</v>
      </c>
      <c r="D35" s="1207"/>
      <c r="E35" s="1208"/>
      <c r="F35" s="36">
        <v>4.41</v>
      </c>
      <c r="G35" s="37">
        <v>5.25</v>
      </c>
      <c r="H35" s="37">
        <v>1.06</v>
      </c>
      <c r="I35" s="37">
        <v>1.39</v>
      </c>
      <c r="J35" s="38">
        <v>1.96</v>
      </c>
      <c r="K35" s="22"/>
      <c r="L35" s="22"/>
      <c r="M35" s="22"/>
      <c r="N35" s="22"/>
      <c r="O35" s="22"/>
      <c r="P35" s="22"/>
    </row>
    <row r="36" spans="1:16" ht="39" customHeight="1" x14ac:dyDescent="0.15">
      <c r="A36" s="22"/>
      <c r="B36" s="35"/>
      <c r="C36" s="1206" t="s">
        <v>571</v>
      </c>
      <c r="D36" s="1207"/>
      <c r="E36" s="1208"/>
      <c r="F36" s="36">
        <v>1.72</v>
      </c>
      <c r="G36" s="37">
        <v>0.8</v>
      </c>
      <c r="H36" s="37">
        <v>1.36</v>
      </c>
      <c r="I36" s="37">
        <v>1.1100000000000001</v>
      </c>
      <c r="J36" s="38">
        <v>1.1499999999999999</v>
      </c>
      <c r="K36" s="22"/>
      <c r="L36" s="22"/>
      <c r="M36" s="22"/>
      <c r="N36" s="22"/>
      <c r="O36" s="22"/>
      <c r="P36" s="22"/>
    </row>
    <row r="37" spans="1:16" ht="39" customHeight="1" x14ac:dyDescent="0.15">
      <c r="A37" s="22"/>
      <c r="B37" s="35"/>
      <c r="C37" s="1206" t="s">
        <v>572</v>
      </c>
      <c r="D37" s="1207"/>
      <c r="E37" s="1208"/>
      <c r="F37" s="36">
        <v>0.76</v>
      </c>
      <c r="G37" s="37">
        <v>0.65</v>
      </c>
      <c r="H37" s="37">
        <v>0.46</v>
      </c>
      <c r="I37" s="37">
        <v>0.47</v>
      </c>
      <c r="J37" s="38">
        <v>0.5</v>
      </c>
      <c r="K37" s="22"/>
      <c r="L37" s="22"/>
      <c r="M37" s="22"/>
      <c r="N37" s="22"/>
      <c r="O37" s="22"/>
      <c r="P37" s="22"/>
    </row>
    <row r="38" spans="1:16" ht="39" customHeight="1" x14ac:dyDescent="0.15">
      <c r="A38" s="22"/>
      <c r="B38" s="35"/>
      <c r="C38" s="1206" t="s">
        <v>573</v>
      </c>
      <c r="D38" s="1207"/>
      <c r="E38" s="1208"/>
      <c r="F38" s="36">
        <v>0.04</v>
      </c>
      <c r="G38" s="37">
        <v>0.04</v>
      </c>
      <c r="H38" s="37">
        <v>0</v>
      </c>
      <c r="I38" s="37">
        <v>0.06</v>
      </c>
      <c r="J38" s="38">
        <v>0</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574</v>
      </c>
      <c r="D42" s="1207"/>
      <c r="E42" s="1208"/>
      <c r="F42" s="36" t="s">
        <v>519</v>
      </c>
      <c r="G42" s="37" t="s">
        <v>519</v>
      </c>
      <c r="H42" s="37" t="s">
        <v>519</v>
      </c>
      <c r="I42" s="37" t="s">
        <v>519</v>
      </c>
      <c r="J42" s="38" t="s">
        <v>519</v>
      </c>
      <c r="K42" s="22"/>
      <c r="L42" s="22"/>
      <c r="M42" s="22"/>
      <c r="N42" s="22"/>
      <c r="O42" s="22"/>
      <c r="P42" s="22"/>
    </row>
    <row r="43" spans="1:16" ht="39" customHeight="1" thickBot="1" x14ac:dyDescent="0.2">
      <c r="A43" s="22"/>
      <c r="B43" s="40"/>
      <c r="C43" s="1209" t="s">
        <v>575</v>
      </c>
      <c r="D43" s="1210"/>
      <c r="E43" s="1211"/>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RXTkBpYwWZzA9Xw/vjDZmgHbhsBU9tO81nQVhU6CuFTYsoE7PwtAHtdcBslE2xmkDuBgeOzDD7ZCf0r/jy+eQ==" saltValue="GtD/B0VgyHI04JgXTC7D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359</v>
      </c>
      <c r="L45" s="60">
        <v>354</v>
      </c>
      <c r="M45" s="60">
        <v>361</v>
      </c>
      <c r="N45" s="60">
        <v>383</v>
      </c>
      <c r="O45" s="61">
        <v>407</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519</v>
      </c>
      <c r="L46" s="64" t="s">
        <v>519</v>
      </c>
      <c r="M46" s="64" t="s">
        <v>519</v>
      </c>
      <c r="N46" s="64" t="s">
        <v>519</v>
      </c>
      <c r="O46" s="65" t="s">
        <v>519</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519</v>
      </c>
      <c r="L47" s="64" t="s">
        <v>519</v>
      </c>
      <c r="M47" s="64" t="s">
        <v>519</v>
      </c>
      <c r="N47" s="64" t="s">
        <v>519</v>
      </c>
      <c r="O47" s="65" t="s">
        <v>519</v>
      </c>
      <c r="P47" s="48"/>
      <c r="Q47" s="48"/>
      <c r="R47" s="48"/>
      <c r="S47" s="48"/>
      <c r="T47" s="48"/>
      <c r="U47" s="48"/>
    </row>
    <row r="48" spans="1:21" ht="30.75" customHeight="1" x14ac:dyDescent="0.15">
      <c r="A48" s="48"/>
      <c r="B48" s="1234"/>
      <c r="C48" s="1235"/>
      <c r="D48" s="62"/>
      <c r="E48" s="1216" t="s">
        <v>15</v>
      </c>
      <c r="F48" s="1216"/>
      <c r="G48" s="1216"/>
      <c r="H48" s="1216"/>
      <c r="I48" s="1216"/>
      <c r="J48" s="1217"/>
      <c r="K48" s="63">
        <v>196</v>
      </c>
      <c r="L48" s="64">
        <v>193</v>
      </c>
      <c r="M48" s="64">
        <v>203</v>
      </c>
      <c r="N48" s="64">
        <v>208</v>
      </c>
      <c r="O48" s="65">
        <v>221</v>
      </c>
      <c r="P48" s="48"/>
      <c r="Q48" s="48"/>
      <c r="R48" s="48"/>
      <c r="S48" s="48"/>
      <c r="T48" s="48"/>
      <c r="U48" s="48"/>
    </row>
    <row r="49" spans="1:21" ht="30.75" customHeight="1" x14ac:dyDescent="0.15">
      <c r="A49" s="48"/>
      <c r="B49" s="1234"/>
      <c r="C49" s="1235"/>
      <c r="D49" s="62"/>
      <c r="E49" s="1216" t="s">
        <v>16</v>
      </c>
      <c r="F49" s="1216"/>
      <c r="G49" s="1216"/>
      <c r="H49" s="1216"/>
      <c r="I49" s="1216"/>
      <c r="J49" s="1217"/>
      <c r="K49" s="63">
        <v>34</v>
      </c>
      <c r="L49" s="64">
        <v>36</v>
      </c>
      <c r="M49" s="64">
        <v>38</v>
      </c>
      <c r="N49" s="64">
        <v>56</v>
      </c>
      <c r="O49" s="65">
        <v>99</v>
      </c>
      <c r="P49" s="48"/>
      <c r="Q49" s="48"/>
      <c r="R49" s="48"/>
      <c r="S49" s="48"/>
      <c r="T49" s="48"/>
      <c r="U49" s="48"/>
    </row>
    <row r="50" spans="1:21" ht="30.75" customHeight="1" x14ac:dyDescent="0.15">
      <c r="A50" s="48"/>
      <c r="B50" s="1234"/>
      <c r="C50" s="1235"/>
      <c r="D50" s="62"/>
      <c r="E50" s="1216" t="s">
        <v>17</v>
      </c>
      <c r="F50" s="1216"/>
      <c r="G50" s="1216"/>
      <c r="H50" s="1216"/>
      <c r="I50" s="1216"/>
      <c r="J50" s="1217"/>
      <c r="K50" s="63">
        <v>15</v>
      </c>
      <c r="L50" s="64">
        <v>15</v>
      </c>
      <c r="M50" s="64">
        <v>15</v>
      </c>
      <c r="N50" s="64">
        <v>0</v>
      </c>
      <c r="O50" s="65">
        <v>0</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519</v>
      </c>
      <c r="L51" s="64" t="s">
        <v>519</v>
      </c>
      <c r="M51" s="64" t="s">
        <v>519</v>
      </c>
      <c r="N51" s="64" t="s">
        <v>519</v>
      </c>
      <c r="O51" s="65" t="s">
        <v>519</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403</v>
      </c>
      <c r="L52" s="64">
        <v>425</v>
      </c>
      <c r="M52" s="64">
        <v>436</v>
      </c>
      <c r="N52" s="64">
        <v>428</v>
      </c>
      <c r="O52" s="65">
        <v>448</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201</v>
      </c>
      <c r="L53" s="69">
        <v>173</v>
      </c>
      <c r="M53" s="69">
        <v>181</v>
      </c>
      <c r="N53" s="69">
        <v>219</v>
      </c>
      <c r="O53" s="70">
        <v>279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519</v>
      </c>
      <c r="L57" s="84" t="s">
        <v>519</v>
      </c>
      <c r="M57" s="84" t="s">
        <v>519</v>
      </c>
      <c r="N57" s="84" t="s">
        <v>519</v>
      </c>
      <c r="O57" s="85" t="s">
        <v>519</v>
      </c>
    </row>
    <row r="58" spans="1:21" ht="31.5" customHeight="1" thickBot="1" x14ac:dyDescent="0.2">
      <c r="B58" s="1224"/>
      <c r="C58" s="1225"/>
      <c r="D58" s="1229" t="s">
        <v>27</v>
      </c>
      <c r="E58" s="1230"/>
      <c r="F58" s="1230"/>
      <c r="G58" s="1230"/>
      <c r="H58" s="1230"/>
      <c r="I58" s="1230"/>
      <c r="J58" s="1231"/>
      <c r="K58" s="86" t="s">
        <v>519</v>
      </c>
      <c r="L58" s="87" t="s">
        <v>519</v>
      </c>
      <c r="M58" s="87" t="s">
        <v>519</v>
      </c>
      <c r="N58" s="87" t="s">
        <v>519</v>
      </c>
      <c r="O58" s="88" t="s">
        <v>519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SW6NC/hFueMx7OIXCuVE2jIs1a2tjfXklml9LS1Enpk9Z1Uc1+NKYIXOkkQvQKrqQIfEqujxG4DgXP7kok1JQ==" saltValue="CZtP3wM5GiCdDOHR3PYJ0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52" t="s">
        <v>30</v>
      </c>
      <c r="C41" s="1253"/>
      <c r="D41" s="102"/>
      <c r="E41" s="1254" t="s">
        <v>31</v>
      </c>
      <c r="F41" s="1254"/>
      <c r="G41" s="1254"/>
      <c r="H41" s="1255"/>
      <c r="I41" s="103">
        <v>4294</v>
      </c>
      <c r="J41" s="104">
        <v>4254</v>
      </c>
      <c r="K41" s="104">
        <v>4190</v>
      </c>
      <c r="L41" s="104">
        <v>4083</v>
      </c>
      <c r="M41" s="105">
        <v>4129</v>
      </c>
    </row>
    <row r="42" spans="2:13" ht="27.75" customHeight="1" x14ac:dyDescent="0.15">
      <c r="B42" s="1242"/>
      <c r="C42" s="1243"/>
      <c r="D42" s="106"/>
      <c r="E42" s="1246" t="s">
        <v>32</v>
      </c>
      <c r="F42" s="1246"/>
      <c r="G42" s="1246"/>
      <c r="H42" s="1247"/>
      <c r="I42" s="107">
        <v>29</v>
      </c>
      <c r="J42" s="108">
        <v>15</v>
      </c>
      <c r="K42" s="108" t="s">
        <v>519</v>
      </c>
      <c r="L42" s="108" t="s">
        <v>519</v>
      </c>
      <c r="M42" s="109" t="s">
        <v>519</v>
      </c>
    </row>
    <row r="43" spans="2:13" ht="27.75" customHeight="1" x14ac:dyDescent="0.15">
      <c r="B43" s="1242"/>
      <c r="C43" s="1243"/>
      <c r="D43" s="106"/>
      <c r="E43" s="1246" t="s">
        <v>33</v>
      </c>
      <c r="F43" s="1246"/>
      <c r="G43" s="1246"/>
      <c r="H43" s="1247"/>
      <c r="I43" s="107">
        <v>3434</v>
      </c>
      <c r="J43" s="108">
        <v>3321</v>
      </c>
      <c r="K43" s="108">
        <v>3245</v>
      </c>
      <c r="L43" s="108">
        <v>3186</v>
      </c>
      <c r="M43" s="109">
        <v>2955</v>
      </c>
    </row>
    <row r="44" spans="2:13" ht="27.75" customHeight="1" x14ac:dyDescent="0.15">
      <c r="B44" s="1242"/>
      <c r="C44" s="1243"/>
      <c r="D44" s="106"/>
      <c r="E44" s="1246" t="s">
        <v>34</v>
      </c>
      <c r="F44" s="1246"/>
      <c r="G44" s="1246"/>
      <c r="H44" s="1247"/>
      <c r="I44" s="107">
        <v>910</v>
      </c>
      <c r="J44" s="108">
        <v>1063</v>
      </c>
      <c r="K44" s="108">
        <v>1091</v>
      </c>
      <c r="L44" s="108">
        <v>1126</v>
      </c>
      <c r="M44" s="109">
        <v>1053</v>
      </c>
    </row>
    <row r="45" spans="2:13" ht="27.75" customHeight="1" x14ac:dyDescent="0.15">
      <c r="B45" s="1242"/>
      <c r="C45" s="1243"/>
      <c r="D45" s="106"/>
      <c r="E45" s="1246" t="s">
        <v>35</v>
      </c>
      <c r="F45" s="1246"/>
      <c r="G45" s="1246"/>
      <c r="H45" s="1247"/>
      <c r="I45" s="107">
        <v>557</v>
      </c>
      <c r="J45" s="108">
        <v>556</v>
      </c>
      <c r="K45" s="108">
        <v>429</v>
      </c>
      <c r="L45" s="108">
        <v>349</v>
      </c>
      <c r="M45" s="109">
        <v>338</v>
      </c>
    </row>
    <row r="46" spans="2:13" ht="27.75" customHeight="1" x14ac:dyDescent="0.15">
      <c r="B46" s="1242"/>
      <c r="C46" s="1243"/>
      <c r="D46" s="110"/>
      <c r="E46" s="1246" t="s">
        <v>36</v>
      </c>
      <c r="F46" s="1246"/>
      <c r="G46" s="1246"/>
      <c r="H46" s="1247"/>
      <c r="I46" s="107" t="s">
        <v>519</v>
      </c>
      <c r="J46" s="108" t="s">
        <v>519</v>
      </c>
      <c r="K46" s="108" t="s">
        <v>519</v>
      </c>
      <c r="L46" s="108" t="s">
        <v>519</v>
      </c>
      <c r="M46" s="109">
        <v>1504</v>
      </c>
    </row>
    <row r="47" spans="2:13" ht="27.75" customHeight="1" x14ac:dyDescent="0.15">
      <c r="B47" s="1242"/>
      <c r="C47" s="1243"/>
      <c r="D47" s="111"/>
      <c r="E47" s="1256" t="s">
        <v>37</v>
      </c>
      <c r="F47" s="1257"/>
      <c r="G47" s="1257"/>
      <c r="H47" s="1258"/>
      <c r="I47" s="107" t="s">
        <v>519</v>
      </c>
      <c r="J47" s="108" t="s">
        <v>519</v>
      </c>
      <c r="K47" s="108" t="s">
        <v>519</v>
      </c>
      <c r="L47" s="108" t="s">
        <v>519</v>
      </c>
      <c r="M47" s="109" t="s">
        <v>519</v>
      </c>
    </row>
    <row r="48" spans="2:13" ht="27.75" customHeight="1" x14ac:dyDescent="0.15">
      <c r="B48" s="1242"/>
      <c r="C48" s="1243"/>
      <c r="D48" s="106"/>
      <c r="E48" s="1246" t="s">
        <v>38</v>
      </c>
      <c r="F48" s="1246"/>
      <c r="G48" s="1246"/>
      <c r="H48" s="1247"/>
      <c r="I48" s="107" t="s">
        <v>519</v>
      </c>
      <c r="J48" s="108" t="s">
        <v>519</v>
      </c>
      <c r="K48" s="108" t="s">
        <v>519</v>
      </c>
      <c r="L48" s="108" t="s">
        <v>519</v>
      </c>
      <c r="M48" s="109" t="s">
        <v>519</v>
      </c>
    </row>
    <row r="49" spans="2:13" ht="27.75" customHeight="1" x14ac:dyDescent="0.15">
      <c r="B49" s="1244"/>
      <c r="C49" s="1245"/>
      <c r="D49" s="106"/>
      <c r="E49" s="1246" t="s">
        <v>39</v>
      </c>
      <c r="F49" s="1246"/>
      <c r="G49" s="1246"/>
      <c r="H49" s="1247"/>
      <c r="I49" s="107" t="s">
        <v>519</v>
      </c>
      <c r="J49" s="108" t="s">
        <v>519</v>
      </c>
      <c r="K49" s="108" t="s">
        <v>519</v>
      </c>
      <c r="L49" s="108" t="s">
        <v>519</v>
      </c>
      <c r="M49" s="109" t="s">
        <v>519</v>
      </c>
    </row>
    <row r="50" spans="2:13" ht="27.75" customHeight="1" x14ac:dyDescent="0.15">
      <c r="B50" s="1240" t="s">
        <v>40</v>
      </c>
      <c r="C50" s="1241"/>
      <c r="D50" s="112"/>
      <c r="E50" s="1246" t="s">
        <v>41</v>
      </c>
      <c r="F50" s="1246"/>
      <c r="G50" s="1246"/>
      <c r="H50" s="1247"/>
      <c r="I50" s="107">
        <v>3063</v>
      </c>
      <c r="J50" s="108">
        <v>2398</v>
      </c>
      <c r="K50" s="108">
        <v>2393</v>
      </c>
      <c r="L50" s="108">
        <v>3043</v>
      </c>
      <c r="M50" s="109">
        <v>2651</v>
      </c>
    </row>
    <row r="51" spans="2:13" ht="27.75" customHeight="1" x14ac:dyDescent="0.15">
      <c r="B51" s="1242"/>
      <c r="C51" s="1243"/>
      <c r="D51" s="106"/>
      <c r="E51" s="1246" t="s">
        <v>42</v>
      </c>
      <c r="F51" s="1246"/>
      <c r="G51" s="1246"/>
      <c r="H51" s="1247"/>
      <c r="I51" s="107" t="s">
        <v>519</v>
      </c>
      <c r="J51" s="108" t="s">
        <v>519</v>
      </c>
      <c r="K51" s="108" t="s">
        <v>519</v>
      </c>
      <c r="L51" s="108" t="s">
        <v>519</v>
      </c>
      <c r="M51" s="109" t="s">
        <v>519</v>
      </c>
    </row>
    <row r="52" spans="2:13" ht="27.75" customHeight="1" x14ac:dyDescent="0.15">
      <c r="B52" s="1244"/>
      <c r="C52" s="1245"/>
      <c r="D52" s="106"/>
      <c r="E52" s="1246" t="s">
        <v>43</v>
      </c>
      <c r="F52" s="1246"/>
      <c r="G52" s="1246"/>
      <c r="H52" s="1247"/>
      <c r="I52" s="107">
        <v>5984</v>
      </c>
      <c r="J52" s="108">
        <v>5934</v>
      </c>
      <c r="K52" s="108">
        <v>5825</v>
      </c>
      <c r="L52" s="108">
        <v>5681</v>
      </c>
      <c r="M52" s="109">
        <v>5505</v>
      </c>
    </row>
    <row r="53" spans="2:13" ht="27.75" customHeight="1" thickBot="1" x14ac:dyDescent="0.2">
      <c r="B53" s="1248" t="s">
        <v>44</v>
      </c>
      <c r="C53" s="1249"/>
      <c r="D53" s="113"/>
      <c r="E53" s="1250" t="s">
        <v>45</v>
      </c>
      <c r="F53" s="1250"/>
      <c r="G53" s="1250"/>
      <c r="H53" s="1251"/>
      <c r="I53" s="114">
        <v>176</v>
      </c>
      <c r="J53" s="115">
        <v>876</v>
      </c>
      <c r="K53" s="115">
        <v>738</v>
      </c>
      <c r="L53" s="115">
        <v>20</v>
      </c>
      <c r="M53" s="116">
        <v>1824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9QmoGD24B58N/YsNWGbJq6wWC4VAiOHaxEWkQgouqjjMjLn7HT2f62eyL+J3gDIIZ4HCT7RmHG/z3SLhGkCKg==" saltValue="YqtcJES4tNCxc/pI0esL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7" t="s">
        <v>48</v>
      </c>
      <c r="D55" s="1267"/>
      <c r="E55" s="1268"/>
      <c r="F55" s="128">
        <v>1518</v>
      </c>
      <c r="G55" s="128">
        <v>2078</v>
      </c>
      <c r="H55" s="129">
        <v>1591</v>
      </c>
    </row>
    <row r="56" spans="2:8" ht="52.5" customHeight="1" x14ac:dyDescent="0.15">
      <c r="B56" s="130"/>
      <c r="C56" s="1269" t="s">
        <v>49</v>
      </c>
      <c r="D56" s="1269"/>
      <c r="E56" s="1270"/>
      <c r="F56" s="131">
        <v>9</v>
      </c>
      <c r="G56" s="131">
        <v>9</v>
      </c>
      <c r="H56" s="132">
        <v>9</v>
      </c>
    </row>
    <row r="57" spans="2:8" ht="53.25" customHeight="1" x14ac:dyDescent="0.15">
      <c r="B57" s="130"/>
      <c r="C57" s="1271" t="s">
        <v>50</v>
      </c>
      <c r="D57" s="1271"/>
      <c r="E57" s="1272"/>
      <c r="F57" s="133">
        <v>419</v>
      </c>
      <c r="G57" s="133">
        <v>486</v>
      </c>
      <c r="H57" s="134">
        <v>486</v>
      </c>
    </row>
    <row r="58" spans="2:8" ht="45.75" customHeight="1" x14ac:dyDescent="0.15">
      <c r="B58" s="135"/>
      <c r="C58" s="1259" t="s">
        <v>595</v>
      </c>
      <c r="D58" s="1260"/>
      <c r="E58" s="1261"/>
      <c r="F58" s="136">
        <v>264</v>
      </c>
      <c r="G58" s="136">
        <v>341</v>
      </c>
      <c r="H58" s="137">
        <v>341</v>
      </c>
    </row>
    <row r="59" spans="2:8" ht="45.75" customHeight="1" x14ac:dyDescent="0.15">
      <c r="B59" s="135"/>
      <c r="C59" s="1259" t="s">
        <v>596</v>
      </c>
      <c r="D59" s="1260"/>
      <c r="E59" s="1261"/>
      <c r="F59" s="136">
        <v>117</v>
      </c>
      <c r="G59" s="136">
        <v>107</v>
      </c>
      <c r="H59" s="137">
        <v>107</v>
      </c>
    </row>
    <row r="60" spans="2:8" ht="45.75" customHeight="1" x14ac:dyDescent="0.15">
      <c r="B60" s="135"/>
      <c r="C60" s="1259" t="s">
        <v>597</v>
      </c>
      <c r="D60" s="1260"/>
      <c r="E60" s="1261"/>
      <c r="F60" s="136">
        <v>38</v>
      </c>
      <c r="G60" s="136">
        <v>38</v>
      </c>
      <c r="H60" s="137">
        <v>38</v>
      </c>
    </row>
    <row r="61" spans="2:8" ht="45.75" customHeight="1" x14ac:dyDescent="0.15">
      <c r="B61" s="135"/>
      <c r="C61" s="1259" t="s">
        <v>598</v>
      </c>
      <c r="D61" s="1260"/>
      <c r="E61" s="1261"/>
      <c r="F61" s="136">
        <v>0</v>
      </c>
      <c r="G61" s="136">
        <v>0</v>
      </c>
      <c r="H61" s="137">
        <v>0</v>
      </c>
    </row>
    <row r="62" spans="2:8" ht="45.75" customHeight="1" thickBot="1" x14ac:dyDescent="0.2">
      <c r="B62" s="138"/>
      <c r="C62" s="1262" t="s">
        <v>519</v>
      </c>
      <c r="D62" s="1263"/>
      <c r="E62" s="1264"/>
      <c r="F62" s="139" t="s">
        <v>519</v>
      </c>
      <c r="G62" s="139" t="s">
        <v>519</v>
      </c>
      <c r="H62" s="140" t="s">
        <v>519</v>
      </c>
    </row>
    <row r="63" spans="2:8" ht="52.5" customHeight="1" thickBot="1" x14ac:dyDescent="0.2">
      <c r="B63" s="141"/>
      <c r="C63" s="1265" t="s">
        <v>51</v>
      </c>
      <c r="D63" s="1265"/>
      <c r="E63" s="1266"/>
      <c r="F63" s="142">
        <v>1946</v>
      </c>
      <c r="G63" s="142">
        <v>2572</v>
      </c>
      <c r="H63" s="143">
        <v>2086</v>
      </c>
    </row>
    <row r="64" spans="2:8" ht="15" customHeight="1" x14ac:dyDescent="0.15"/>
  </sheetData>
  <sheetProtection algorithmName="SHA-512" hashValue="KJ7fMxuYPLF4yjGWV0mzHU+mNY5ma9a5rAd0ijEO4GdZD6lydeNYrBQXgpZ+vGbdpe0D3gAa2aK+ws9/pzhDzw==" saltValue="/1WBq9vI1MkRRniViBse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BC82" sqref="BC82"/>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601</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602</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604</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561</v>
      </c>
      <c r="BQ50" s="1307"/>
      <c r="BR50" s="1307"/>
      <c r="BS50" s="1307"/>
      <c r="BT50" s="1307"/>
      <c r="BU50" s="1307"/>
      <c r="BV50" s="1307"/>
      <c r="BW50" s="1307"/>
      <c r="BX50" s="1307" t="s">
        <v>562</v>
      </c>
      <c r="BY50" s="1307"/>
      <c r="BZ50" s="1307"/>
      <c r="CA50" s="1307"/>
      <c r="CB50" s="1307"/>
      <c r="CC50" s="1307"/>
      <c r="CD50" s="1307"/>
      <c r="CE50" s="1307"/>
      <c r="CF50" s="1307" t="s">
        <v>563</v>
      </c>
      <c r="CG50" s="1307"/>
      <c r="CH50" s="1307"/>
      <c r="CI50" s="1307"/>
      <c r="CJ50" s="1307"/>
      <c r="CK50" s="1307"/>
      <c r="CL50" s="1307"/>
      <c r="CM50" s="1307"/>
      <c r="CN50" s="1307" t="s">
        <v>564</v>
      </c>
      <c r="CO50" s="1307"/>
      <c r="CP50" s="1307"/>
      <c r="CQ50" s="1307"/>
      <c r="CR50" s="1307"/>
      <c r="CS50" s="1307"/>
      <c r="CT50" s="1307"/>
      <c r="CU50" s="1307"/>
      <c r="CV50" s="1307" t="s">
        <v>565</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605</v>
      </c>
      <c r="AO51" s="1311"/>
      <c r="AP51" s="1311"/>
      <c r="AQ51" s="1311"/>
      <c r="AR51" s="1311"/>
      <c r="AS51" s="1311"/>
      <c r="AT51" s="1311"/>
      <c r="AU51" s="1311"/>
      <c r="AV51" s="1311"/>
      <c r="AW51" s="1311"/>
      <c r="AX51" s="1311"/>
      <c r="AY51" s="1311"/>
      <c r="AZ51" s="1311"/>
      <c r="BA51" s="1311"/>
      <c r="BB51" s="1311" t="s">
        <v>606</v>
      </c>
      <c r="BC51" s="1311"/>
      <c r="BD51" s="1311"/>
      <c r="BE51" s="1311"/>
      <c r="BF51" s="1311"/>
      <c r="BG51" s="1311"/>
      <c r="BH51" s="1311"/>
      <c r="BI51" s="1311"/>
      <c r="BJ51" s="1311"/>
      <c r="BK51" s="1311"/>
      <c r="BL51" s="1311"/>
      <c r="BM51" s="1311"/>
      <c r="BN51" s="1311"/>
      <c r="BO51" s="1311"/>
      <c r="BP51" s="1312">
        <v>6.3</v>
      </c>
      <c r="BQ51" s="1312"/>
      <c r="BR51" s="1312"/>
      <c r="BS51" s="1312"/>
      <c r="BT51" s="1312"/>
      <c r="BU51" s="1312"/>
      <c r="BV51" s="1312"/>
      <c r="BW51" s="1312"/>
      <c r="BX51" s="1313"/>
      <c r="BY51" s="1312"/>
      <c r="BZ51" s="1312"/>
      <c r="CA51" s="1312"/>
      <c r="CB51" s="1312"/>
      <c r="CC51" s="1312"/>
      <c r="CD51" s="1312"/>
      <c r="CE51" s="1312"/>
      <c r="CF51" s="1313"/>
      <c r="CG51" s="1312"/>
      <c r="CH51" s="1312"/>
      <c r="CI51" s="1312"/>
      <c r="CJ51" s="1312"/>
      <c r="CK51" s="1312"/>
      <c r="CL51" s="1312"/>
      <c r="CM51" s="1312"/>
      <c r="CN51" s="1313"/>
      <c r="CO51" s="1312"/>
      <c r="CP51" s="1312"/>
      <c r="CQ51" s="1312"/>
      <c r="CR51" s="1312"/>
      <c r="CS51" s="1312"/>
      <c r="CT51" s="1312"/>
      <c r="CU51" s="1312"/>
      <c r="CV51" s="1312">
        <v>57.9</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607</v>
      </c>
      <c r="BC53" s="1311"/>
      <c r="BD53" s="1311"/>
      <c r="BE53" s="1311"/>
      <c r="BF53" s="1311"/>
      <c r="BG53" s="1311"/>
      <c r="BH53" s="1311"/>
      <c r="BI53" s="1311"/>
      <c r="BJ53" s="1311"/>
      <c r="BK53" s="1311"/>
      <c r="BL53" s="1311"/>
      <c r="BM53" s="1311"/>
      <c r="BN53" s="1311"/>
      <c r="BO53" s="1311"/>
      <c r="BP53" s="1312">
        <v>63.3</v>
      </c>
      <c r="BQ53" s="1312"/>
      <c r="BR53" s="1312"/>
      <c r="BS53" s="1312"/>
      <c r="BT53" s="1312"/>
      <c r="BU53" s="1312"/>
      <c r="BV53" s="1312"/>
      <c r="BW53" s="1312"/>
      <c r="BX53" s="1313"/>
      <c r="BY53" s="1312"/>
      <c r="BZ53" s="1312"/>
      <c r="CA53" s="1312"/>
      <c r="CB53" s="1312"/>
      <c r="CC53" s="1312"/>
      <c r="CD53" s="1312"/>
      <c r="CE53" s="1312"/>
      <c r="CF53" s="1313"/>
      <c r="CG53" s="1312"/>
      <c r="CH53" s="1312"/>
      <c r="CI53" s="1312"/>
      <c r="CJ53" s="1312"/>
      <c r="CK53" s="1312"/>
      <c r="CL53" s="1312"/>
      <c r="CM53" s="1312"/>
      <c r="CN53" s="1313"/>
      <c r="CO53" s="1312"/>
      <c r="CP53" s="1312"/>
      <c r="CQ53" s="1312"/>
      <c r="CR53" s="1312"/>
      <c r="CS53" s="1312"/>
      <c r="CT53" s="1312"/>
      <c r="CU53" s="1312"/>
      <c r="CV53" s="1312">
        <v>70.2</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608</v>
      </c>
      <c r="AO55" s="1307"/>
      <c r="AP55" s="1307"/>
      <c r="AQ55" s="1307"/>
      <c r="AR55" s="1307"/>
      <c r="AS55" s="1307"/>
      <c r="AT55" s="1307"/>
      <c r="AU55" s="1307"/>
      <c r="AV55" s="1307"/>
      <c r="AW55" s="1307"/>
      <c r="AX55" s="1307"/>
      <c r="AY55" s="1307"/>
      <c r="AZ55" s="1307"/>
      <c r="BA55" s="1307"/>
      <c r="BB55" s="1311" t="s">
        <v>606</v>
      </c>
      <c r="BC55" s="1311"/>
      <c r="BD55" s="1311"/>
      <c r="BE55" s="1311"/>
      <c r="BF55" s="1311"/>
      <c r="BG55" s="1311"/>
      <c r="BH55" s="1311"/>
      <c r="BI55" s="1311"/>
      <c r="BJ55" s="1311"/>
      <c r="BK55" s="1311"/>
      <c r="BL55" s="1311"/>
      <c r="BM55" s="1311"/>
      <c r="BN55" s="1311"/>
      <c r="BO55" s="1311"/>
      <c r="BP55" s="1312">
        <v>38.5</v>
      </c>
      <c r="BQ55" s="1312"/>
      <c r="BR55" s="1312"/>
      <c r="BS55" s="1312"/>
      <c r="BT55" s="1312"/>
      <c r="BU55" s="1312"/>
      <c r="BV55" s="1312"/>
      <c r="BW55" s="1312"/>
      <c r="BX55" s="1313"/>
      <c r="BY55" s="1312"/>
      <c r="BZ55" s="1312"/>
      <c r="CA55" s="1312"/>
      <c r="CB55" s="1312"/>
      <c r="CC55" s="1312"/>
      <c r="CD55" s="1312"/>
      <c r="CE55" s="1312"/>
      <c r="CF55" s="1313"/>
      <c r="CG55" s="1312"/>
      <c r="CH55" s="1312"/>
      <c r="CI55" s="1312"/>
      <c r="CJ55" s="1312"/>
      <c r="CK55" s="1312"/>
      <c r="CL55" s="1312"/>
      <c r="CM55" s="1312"/>
      <c r="CN55" s="1313"/>
      <c r="CO55" s="1312"/>
      <c r="CP55" s="1312"/>
      <c r="CQ55" s="1312"/>
      <c r="CR55" s="1312"/>
      <c r="CS55" s="1312"/>
      <c r="CT55" s="1312"/>
      <c r="CU55" s="1312"/>
      <c r="CV55" s="1312">
        <v>23.5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607</v>
      </c>
      <c r="BC57" s="1311"/>
      <c r="BD57" s="1311"/>
      <c r="BE57" s="1311"/>
      <c r="BF57" s="1311"/>
      <c r="BG57" s="1311"/>
      <c r="BH57" s="1311"/>
      <c r="BI57" s="1311"/>
      <c r="BJ57" s="1311"/>
      <c r="BK57" s="1311"/>
      <c r="BL57" s="1311"/>
      <c r="BM57" s="1311"/>
      <c r="BN57" s="1311"/>
      <c r="BO57" s="1311"/>
      <c r="BP57" s="1312">
        <v>57.6</v>
      </c>
      <c r="BQ57" s="1312"/>
      <c r="BR57" s="1312"/>
      <c r="BS57" s="1312"/>
      <c r="BT57" s="1312"/>
      <c r="BU57" s="1312"/>
      <c r="BV57" s="1312"/>
      <c r="BW57" s="1312"/>
      <c r="BX57" s="1313"/>
      <c r="BY57" s="1312"/>
      <c r="BZ57" s="1312"/>
      <c r="CA57" s="1312"/>
      <c r="CB57" s="1312"/>
      <c r="CC57" s="1312"/>
      <c r="CD57" s="1312"/>
      <c r="CE57" s="1312"/>
      <c r="CF57" s="1313"/>
      <c r="CG57" s="1312"/>
      <c r="CH57" s="1312"/>
      <c r="CI57" s="1312"/>
      <c r="CJ57" s="1312"/>
      <c r="CK57" s="1312"/>
      <c r="CL57" s="1312"/>
      <c r="CM57" s="1312"/>
      <c r="CN57" s="1313"/>
      <c r="CO57" s="1312"/>
      <c r="CP57" s="1312"/>
      <c r="CQ57" s="1312"/>
      <c r="CR57" s="1312"/>
      <c r="CS57" s="1312"/>
      <c r="CT57" s="1312"/>
      <c r="CU57" s="1312"/>
      <c r="CV57" s="1312">
        <v>61.8</v>
      </c>
      <c r="CW57" s="1312"/>
      <c r="CX57" s="1312"/>
      <c r="CY57" s="1312"/>
      <c r="CZ57" s="1312"/>
      <c r="DA57" s="1312"/>
      <c r="DB57" s="1312"/>
      <c r="DC57" s="1312"/>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609</v>
      </c>
    </row>
    <row r="64" spans="1:109" x14ac:dyDescent="0.15">
      <c r="B64" s="1282"/>
      <c r="G64" s="1289"/>
      <c r="I64" s="1323"/>
      <c r="J64" s="1323"/>
      <c r="K64" s="1323"/>
      <c r="L64" s="1323"/>
      <c r="M64" s="1323"/>
      <c r="N64" s="1324"/>
      <c r="AM64" s="1289"/>
      <c r="AN64" s="1289" t="s">
        <v>602</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610</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604</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561</v>
      </c>
      <c r="BQ72" s="1307"/>
      <c r="BR72" s="1307"/>
      <c r="BS72" s="1307"/>
      <c r="BT72" s="1307"/>
      <c r="BU72" s="1307"/>
      <c r="BV72" s="1307"/>
      <c r="BW72" s="1307"/>
      <c r="BX72" s="1307" t="s">
        <v>562</v>
      </c>
      <c r="BY72" s="1307"/>
      <c r="BZ72" s="1307"/>
      <c r="CA72" s="1307"/>
      <c r="CB72" s="1307"/>
      <c r="CC72" s="1307"/>
      <c r="CD72" s="1307"/>
      <c r="CE72" s="1307"/>
      <c r="CF72" s="1307" t="s">
        <v>563</v>
      </c>
      <c r="CG72" s="1307"/>
      <c r="CH72" s="1307"/>
      <c r="CI72" s="1307"/>
      <c r="CJ72" s="1307"/>
      <c r="CK72" s="1307"/>
      <c r="CL72" s="1307"/>
      <c r="CM72" s="1307"/>
      <c r="CN72" s="1307" t="s">
        <v>564</v>
      </c>
      <c r="CO72" s="1307"/>
      <c r="CP72" s="1307"/>
      <c r="CQ72" s="1307"/>
      <c r="CR72" s="1307"/>
      <c r="CS72" s="1307"/>
      <c r="CT72" s="1307"/>
      <c r="CU72" s="1307"/>
      <c r="CV72" s="1307" t="s">
        <v>565</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605</v>
      </c>
      <c r="AO73" s="1311"/>
      <c r="AP73" s="1311"/>
      <c r="AQ73" s="1311"/>
      <c r="AR73" s="1311"/>
      <c r="AS73" s="1311"/>
      <c r="AT73" s="1311"/>
      <c r="AU73" s="1311"/>
      <c r="AV73" s="1311"/>
      <c r="AW73" s="1311"/>
      <c r="AX73" s="1311"/>
      <c r="AY73" s="1311"/>
      <c r="AZ73" s="1311"/>
      <c r="BA73" s="1311"/>
      <c r="BB73" s="1311" t="s">
        <v>606</v>
      </c>
      <c r="BC73" s="1311"/>
      <c r="BD73" s="1311"/>
      <c r="BE73" s="1311"/>
      <c r="BF73" s="1311"/>
      <c r="BG73" s="1311"/>
      <c r="BH73" s="1311"/>
      <c r="BI73" s="1311"/>
      <c r="BJ73" s="1311"/>
      <c r="BK73" s="1311"/>
      <c r="BL73" s="1311"/>
      <c r="BM73" s="1311"/>
      <c r="BN73" s="1311"/>
      <c r="BO73" s="1311"/>
      <c r="BP73" s="1312">
        <v>6.3</v>
      </c>
      <c r="BQ73" s="1312"/>
      <c r="BR73" s="1312"/>
      <c r="BS73" s="1312"/>
      <c r="BT73" s="1312"/>
      <c r="BU73" s="1312"/>
      <c r="BV73" s="1312"/>
      <c r="BW73" s="1312"/>
      <c r="BX73" s="1312">
        <v>31.4</v>
      </c>
      <c r="BY73" s="1312"/>
      <c r="BZ73" s="1312"/>
      <c r="CA73" s="1312"/>
      <c r="CB73" s="1312"/>
      <c r="CC73" s="1312"/>
      <c r="CD73" s="1312"/>
      <c r="CE73" s="1312"/>
      <c r="CF73" s="1312">
        <v>26.1</v>
      </c>
      <c r="CG73" s="1312"/>
      <c r="CH73" s="1312"/>
      <c r="CI73" s="1312"/>
      <c r="CJ73" s="1312"/>
      <c r="CK73" s="1312"/>
      <c r="CL73" s="1312"/>
      <c r="CM73" s="1312"/>
      <c r="CN73" s="1312">
        <v>0.7</v>
      </c>
      <c r="CO73" s="1312"/>
      <c r="CP73" s="1312"/>
      <c r="CQ73" s="1312"/>
      <c r="CR73" s="1312"/>
      <c r="CS73" s="1312"/>
      <c r="CT73" s="1312"/>
      <c r="CU73" s="1312"/>
      <c r="CV73" s="1312">
        <v>57.9</v>
      </c>
      <c r="CW73" s="1312"/>
      <c r="CX73" s="1312"/>
      <c r="CY73" s="1312"/>
      <c r="CZ73" s="1312"/>
      <c r="DA73" s="1312"/>
      <c r="DB73" s="1312"/>
      <c r="DC73" s="1312"/>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611</v>
      </c>
      <c r="BC75" s="1311"/>
      <c r="BD75" s="1311"/>
      <c r="BE75" s="1311"/>
      <c r="BF75" s="1311"/>
      <c r="BG75" s="1311"/>
      <c r="BH75" s="1311"/>
      <c r="BI75" s="1311"/>
      <c r="BJ75" s="1311"/>
      <c r="BK75" s="1311"/>
      <c r="BL75" s="1311"/>
      <c r="BM75" s="1311"/>
      <c r="BN75" s="1311"/>
      <c r="BO75" s="1311"/>
      <c r="BP75" s="1312">
        <v>9.1999999999999993</v>
      </c>
      <c r="BQ75" s="1312"/>
      <c r="BR75" s="1312"/>
      <c r="BS75" s="1312"/>
      <c r="BT75" s="1312"/>
      <c r="BU75" s="1312"/>
      <c r="BV75" s="1312"/>
      <c r="BW75" s="1312"/>
      <c r="BX75" s="1312">
        <v>7.8</v>
      </c>
      <c r="BY75" s="1312"/>
      <c r="BZ75" s="1312"/>
      <c r="CA75" s="1312"/>
      <c r="CB75" s="1312"/>
      <c r="CC75" s="1312"/>
      <c r="CD75" s="1312"/>
      <c r="CE75" s="1312"/>
      <c r="CF75" s="1312">
        <v>6.6</v>
      </c>
      <c r="CG75" s="1312"/>
      <c r="CH75" s="1312"/>
      <c r="CI75" s="1312"/>
      <c r="CJ75" s="1312"/>
      <c r="CK75" s="1312"/>
      <c r="CL75" s="1312"/>
      <c r="CM75" s="1312"/>
      <c r="CN75" s="1312">
        <v>6.7</v>
      </c>
      <c r="CO75" s="1312"/>
      <c r="CP75" s="1312"/>
      <c r="CQ75" s="1312"/>
      <c r="CR75" s="1312"/>
      <c r="CS75" s="1312"/>
      <c r="CT75" s="1312"/>
      <c r="CU75" s="1312"/>
      <c r="CV75" s="1312">
        <v>7.6</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0"/>
      <c r="L77" s="1330"/>
      <c r="M77" s="1330"/>
      <c r="N77" s="1330"/>
      <c r="AN77" s="1307" t="s">
        <v>608</v>
      </c>
      <c r="AO77" s="1307"/>
      <c r="AP77" s="1307"/>
      <c r="AQ77" s="1307"/>
      <c r="AR77" s="1307"/>
      <c r="AS77" s="1307"/>
      <c r="AT77" s="1307"/>
      <c r="AU77" s="1307"/>
      <c r="AV77" s="1307"/>
      <c r="AW77" s="1307"/>
      <c r="AX77" s="1307"/>
      <c r="AY77" s="1307"/>
      <c r="AZ77" s="1307"/>
      <c r="BA77" s="1307"/>
      <c r="BB77" s="1311" t="s">
        <v>606</v>
      </c>
      <c r="BC77" s="1311"/>
      <c r="BD77" s="1311"/>
      <c r="BE77" s="1311"/>
      <c r="BF77" s="1311"/>
      <c r="BG77" s="1311"/>
      <c r="BH77" s="1311"/>
      <c r="BI77" s="1311"/>
      <c r="BJ77" s="1311"/>
      <c r="BK77" s="1311"/>
      <c r="BL77" s="1311"/>
      <c r="BM77" s="1311"/>
      <c r="BN77" s="1311"/>
      <c r="BO77" s="1311"/>
      <c r="BP77" s="1312">
        <v>38.5</v>
      </c>
      <c r="BQ77" s="1312"/>
      <c r="BR77" s="1312"/>
      <c r="BS77" s="1312"/>
      <c r="BT77" s="1312"/>
      <c r="BU77" s="1312"/>
      <c r="BV77" s="1312"/>
      <c r="BW77" s="1312"/>
      <c r="BX77" s="1312">
        <v>32.799999999999997</v>
      </c>
      <c r="BY77" s="1312"/>
      <c r="BZ77" s="1312"/>
      <c r="CA77" s="1312"/>
      <c r="CB77" s="1312"/>
      <c r="CC77" s="1312"/>
      <c r="CD77" s="1312"/>
      <c r="CE77" s="1312"/>
      <c r="CF77" s="1312">
        <v>20.9</v>
      </c>
      <c r="CG77" s="1312"/>
      <c r="CH77" s="1312"/>
      <c r="CI77" s="1312"/>
      <c r="CJ77" s="1312"/>
      <c r="CK77" s="1312"/>
      <c r="CL77" s="1312"/>
      <c r="CM77" s="1312"/>
      <c r="CN77" s="1312">
        <v>21</v>
      </c>
      <c r="CO77" s="1312"/>
      <c r="CP77" s="1312"/>
      <c r="CQ77" s="1312"/>
      <c r="CR77" s="1312"/>
      <c r="CS77" s="1312"/>
      <c r="CT77" s="1312"/>
      <c r="CU77" s="1312"/>
      <c r="CV77" s="1312">
        <v>23.5</v>
      </c>
      <c r="CW77" s="1312"/>
      <c r="CX77" s="1312"/>
      <c r="CY77" s="1312"/>
      <c r="CZ77" s="1312"/>
      <c r="DA77" s="1312"/>
      <c r="DB77" s="1312"/>
      <c r="DC77" s="1312"/>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611</v>
      </c>
      <c r="BC79" s="1311"/>
      <c r="BD79" s="1311"/>
      <c r="BE79" s="1311"/>
      <c r="BF79" s="1311"/>
      <c r="BG79" s="1311"/>
      <c r="BH79" s="1311"/>
      <c r="BI79" s="1311"/>
      <c r="BJ79" s="1311"/>
      <c r="BK79" s="1311"/>
      <c r="BL79" s="1311"/>
      <c r="BM79" s="1311"/>
      <c r="BN79" s="1311"/>
      <c r="BO79" s="1311"/>
      <c r="BP79" s="1312">
        <v>9.1999999999999993</v>
      </c>
      <c r="BQ79" s="1312"/>
      <c r="BR79" s="1312"/>
      <c r="BS79" s="1312"/>
      <c r="BT79" s="1312"/>
      <c r="BU79" s="1312"/>
      <c r="BV79" s="1312"/>
      <c r="BW79" s="1312"/>
      <c r="BX79" s="1312">
        <v>9.1</v>
      </c>
      <c r="BY79" s="1312"/>
      <c r="BZ79" s="1312"/>
      <c r="CA79" s="1312"/>
      <c r="CB79" s="1312"/>
      <c r="CC79" s="1312"/>
      <c r="CD79" s="1312"/>
      <c r="CE79" s="1312"/>
      <c r="CF79" s="1312">
        <v>9.1</v>
      </c>
      <c r="CG79" s="1312"/>
      <c r="CH79" s="1312"/>
      <c r="CI79" s="1312"/>
      <c r="CJ79" s="1312"/>
      <c r="CK79" s="1312"/>
      <c r="CL79" s="1312"/>
      <c r="CM79" s="1312"/>
      <c r="CN79" s="1312">
        <v>9.1999999999999993</v>
      </c>
      <c r="CO79" s="1312"/>
      <c r="CP79" s="1312"/>
      <c r="CQ79" s="1312"/>
      <c r="CR79" s="1312"/>
      <c r="CS79" s="1312"/>
      <c r="CT79" s="1312"/>
      <c r="CU79" s="1312"/>
      <c r="CV79" s="1312">
        <v>8.6</v>
      </c>
      <c r="CW79" s="1312"/>
      <c r="CX79" s="1312"/>
      <c r="CY79" s="1312"/>
      <c r="CZ79" s="1312"/>
      <c r="DA79" s="1312"/>
      <c r="DB79" s="1312"/>
      <c r="DC79" s="1312"/>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1OWUBfMyXZukzOjX0ESI1Ok76ydgebc+ES25PIqnqI5Vk+jFsPUqBMUNz2irdUqVzfQgt7aeLo/hRc/Mmzu1eg==" saltValue="xyeSl/8cPNlIieypaVzoP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79" zoomScale="85" zoomScaleNormal="85" zoomScaleSheetLayoutView="70" workbookViewId="0">
      <selection activeCell="AH107" sqref="AH10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AQ2Mi6Rn509z+lVd0irvMroOXOUIQubDeMFX6uzghZra7zccjCiAVG3+st9qxKzs2TBQW9EGzvDbaQvMUuts8A==" saltValue="IP9pETs4efgh5w6WPlI/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E113" sqref="AE11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u5fSclGKYSAekKpi9EpEV5icSTwnq+vjMiPDo1lV/yw2OAdCr0M2/pDNTV5JnxBCJYNMaRFsk/NYKIlSdQvtcQ==" saltValue="66nwxA8L58pyFk0j2hWJ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82877</v>
      </c>
      <c r="E3" s="162"/>
      <c r="F3" s="163">
        <v>78903</v>
      </c>
      <c r="G3" s="164"/>
      <c r="H3" s="165"/>
    </row>
    <row r="4" spans="1:8" x14ac:dyDescent="0.15">
      <c r="A4" s="166"/>
      <c r="B4" s="167"/>
      <c r="C4" s="168"/>
      <c r="D4" s="169">
        <v>41726</v>
      </c>
      <c r="E4" s="170"/>
      <c r="F4" s="171">
        <v>49201</v>
      </c>
      <c r="G4" s="172"/>
      <c r="H4" s="173"/>
    </row>
    <row r="5" spans="1:8" x14ac:dyDescent="0.15">
      <c r="A5" s="154" t="s">
        <v>553</v>
      </c>
      <c r="B5" s="159"/>
      <c r="C5" s="160"/>
      <c r="D5" s="161">
        <v>77851</v>
      </c>
      <c r="E5" s="162"/>
      <c r="F5" s="163">
        <v>82993</v>
      </c>
      <c r="G5" s="164"/>
      <c r="H5" s="165"/>
    </row>
    <row r="6" spans="1:8" x14ac:dyDescent="0.15">
      <c r="A6" s="166"/>
      <c r="B6" s="167"/>
      <c r="C6" s="168"/>
      <c r="D6" s="169">
        <v>43516</v>
      </c>
      <c r="E6" s="170"/>
      <c r="F6" s="171">
        <v>46787</v>
      </c>
      <c r="G6" s="172"/>
      <c r="H6" s="173"/>
    </row>
    <row r="7" spans="1:8" x14ac:dyDescent="0.15">
      <c r="A7" s="154" t="s">
        <v>554</v>
      </c>
      <c r="B7" s="159"/>
      <c r="C7" s="160"/>
      <c r="D7" s="161">
        <v>62022</v>
      </c>
      <c r="E7" s="162"/>
      <c r="F7" s="163">
        <v>108252</v>
      </c>
      <c r="G7" s="164"/>
      <c r="H7" s="165"/>
    </row>
    <row r="8" spans="1:8" x14ac:dyDescent="0.15">
      <c r="A8" s="166"/>
      <c r="B8" s="167"/>
      <c r="C8" s="168"/>
      <c r="D8" s="169">
        <v>38901</v>
      </c>
      <c r="E8" s="170"/>
      <c r="F8" s="171">
        <v>50321</v>
      </c>
      <c r="G8" s="172"/>
      <c r="H8" s="173"/>
    </row>
    <row r="9" spans="1:8" x14ac:dyDescent="0.15">
      <c r="A9" s="154" t="s">
        <v>555</v>
      </c>
      <c r="B9" s="159"/>
      <c r="C9" s="160"/>
      <c r="D9" s="161">
        <v>52744</v>
      </c>
      <c r="E9" s="162"/>
      <c r="F9" s="163">
        <v>93492</v>
      </c>
      <c r="G9" s="164"/>
      <c r="H9" s="165"/>
    </row>
    <row r="10" spans="1:8" x14ac:dyDescent="0.15">
      <c r="A10" s="166"/>
      <c r="B10" s="167"/>
      <c r="C10" s="168"/>
      <c r="D10" s="169">
        <v>29505</v>
      </c>
      <c r="E10" s="170"/>
      <c r="F10" s="171">
        <v>53316</v>
      </c>
      <c r="G10" s="172"/>
      <c r="H10" s="173"/>
    </row>
    <row r="11" spans="1:8" x14ac:dyDescent="0.15">
      <c r="A11" s="154" t="s">
        <v>556</v>
      </c>
      <c r="B11" s="159"/>
      <c r="C11" s="160"/>
      <c r="D11" s="161">
        <v>104856</v>
      </c>
      <c r="E11" s="162"/>
      <c r="F11" s="163">
        <v>94796</v>
      </c>
      <c r="G11" s="164"/>
      <c r="H11" s="165"/>
    </row>
    <row r="12" spans="1:8" x14ac:dyDescent="0.15">
      <c r="A12" s="166"/>
      <c r="B12" s="167"/>
      <c r="C12" s="174"/>
      <c r="D12" s="169">
        <v>36291</v>
      </c>
      <c r="E12" s="170"/>
      <c r="F12" s="171">
        <v>55781</v>
      </c>
      <c r="G12" s="172"/>
      <c r="H12" s="173"/>
    </row>
    <row r="13" spans="1:8" x14ac:dyDescent="0.15">
      <c r="A13" s="154"/>
      <c r="B13" s="159"/>
      <c r="C13" s="175"/>
      <c r="D13" s="176">
        <v>76070</v>
      </c>
      <c r="E13" s="177"/>
      <c r="F13" s="178">
        <v>91687</v>
      </c>
      <c r="G13" s="179"/>
      <c r="H13" s="165"/>
    </row>
    <row r="14" spans="1:8" x14ac:dyDescent="0.15">
      <c r="A14" s="166"/>
      <c r="B14" s="167"/>
      <c r="C14" s="168"/>
      <c r="D14" s="169">
        <v>37988</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6.45</v>
      </c>
      <c r="C19" s="180">
        <f>ROUND(VALUE(SUBSTITUTE(実質収支比率等に係る経年分析!G$48,"▲","-")),2)</f>
        <v>9.56</v>
      </c>
      <c r="D19" s="180">
        <f>ROUND(VALUE(SUBSTITUTE(実質収支比率等に係る経年分析!H$48,"▲","-")),2)</f>
        <v>9.57</v>
      </c>
      <c r="E19" s="180">
        <f>ROUND(VALUE(SUBSTITUTE(実質収支比率等に係る経年分析!I$48,"▲","-")),2)</f>
        <v>9.2899999999999991</v>
      </c>
      <c r="F19" s="180">
        <f>ROUND(VALUE(SUBSTITUTE(実質収支比率等に係る経年分析!J$48,"▲","-")),2)</f>
        <v>3</v>
      </c>
    </row>
    <row r="20" spans="1:11" x14ac:dyDescent="0.15">
      <c r="A20" s="180" t="s">
        <v>55</v>
      </c>
      <c r="B20" s="180">
        <f>ROUND(VALUE(SUBSTITUTE(実質収支比率等に係る経年分析!F$47,"▲","-")),2)</f>
        <v>73.38</v>
      </c>
      <c r="C20" s="180">
        <f>ROUND(VALUE(SUBSTITUTE(実質収支比率等に係る経年分析!G$47,"▲","-")),2)</f>
        <v>46.93</v>
      </c>
      <c r="D20" s="180">
        <f>ROUND(VALUE(SUBSTITUTE(実質収支比率等に係る経年分析!H$47,"▲","-")),2)</f>
        <v>46.65</v>
      </c>
      <c r="E20" s="180">
        <f>ROUND(VALUE(SUBSTITUTE(実質収支比率等に係る経年分析!I$47,"▲","-")),2)</f>
        <v>63.67</v>
      </c>
      <c r="F20" s="180">
        <f>ROUND(VALUE(SUBSTITUTE(実質収支比率等に係る経年分析!J$47,"▲","-")),2)</f>
        <v>44.28</v>
      </c>
    </row>
    <row r="21" spans="1:11" x14ac:dyDescent="0.15">
      <c r="A21" s="180" t="s">
        <v>56</v>
      </c>
      <c r="B21" s="180">
        <f>IF(ISNUMBER(VALUE(SUBSTITUTE(実質収支比率等に係る経年分析!F$49,"▲","-"))),ROUND(VALUE(SUBSTITUTE(実質収支比率等に係る経年分析!F$49,"▲","-")),2),NA())</f>
        <v>-12.22</v>
      </c>
      <c r="C21" s="180">
        <f>IF(ISNUMBER(VALUE(SUBSTITUTE(実質収支比率等に係る経年分析!G$49,"▲","-"))),ROUND(VALUE(SUBSTITUTE(実質収支比率等に係る経年分析!G$49,"▲","-")),2),NA())</f>
        <v>-22.2</v>
      </c>
      <c r="D21" s="180">
        <f>IF(ISNUMBER(VALUE(SUBSTITUTE(実質収支比率等に係る経年分析!H$49,"▲","-"))),ROUND(VALUE(SUBSTITUTE(実質収支比率等に係る経年分析!H$49,"▲","-")),2),NA())</f>
        <v>0.48</v>
      </c>
      <c r="E21" s="180">
        <f>IF(ISNUMBER(VALUE(SUBSTITUTE(実質収支比率等に係る経年分析!I$49,"▲","-"))),ROUND(VALUE(SUBSTITUTE(実質収支比率等に係る経年分析!I$49,"▲","-")),2),NA())</f>
        <v>16.89</v>
      </c>
      <c r="F21" s="180">
        <f>IF(ISNUMBER(VALUE(SUBSTITUTE(実質収支比率等に係る経年分析!J$49,"▲","-"))),ROUND(VALUE(SUBSTITUTE(実質収支比率等に係る経年分析!J$49,"▲","-")),2),NA())</f>
        <v>-18.96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1.1100000000000001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1.1499999999999999</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6.44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9.5500000000000007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9.2799999999999994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403</v>
      </c>
      <c r="E42" s="182"/>
      <c r="F42" s="182"/>
      <c r="G42" s="182">
        <f>'実質公債費比率（分子）の構造'!L$52</f>
        <v>425</v>
      </c>
      <c r="H42" s="182"/>
      <c r="I42" s="182"/>
      <c r="J42" s="182">
        <f>'実質公債費比率（分子）の構造'!M$52</f>
        <v>436</v>
      </c>
      <c r="K42" s="182"/>
      <c r="L42" s="182"/>
      <c r="M42" s="182">
        <f>'実質公債費比率（分子）の構造'!N$52</f>
        <v>428</v>
      </c>
      <c r="N42" s="182"/>
      <c r="O42" s="182"/>
      <c r="P42" s="182">
        <f>'実質公債費比率（分子）の構造'!O$52</f>
        <v>448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15</v>
      </c>
      <c r="C44" s="182"/>
      <c r="D44" s="182"/>
      <c r="E44" s="182">
        <f>'実質公債費比率（分子）の構造'!L$50</f>
        <v>15</v>
      </c>
      <c r="F44" s="182"/>
      <c r="G44" s="182"/>
      <c r="H44" s="182">
        <f>'実質公債費比率（分子）の構造'!M$50</f>
        <v>15</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34</v>
      </c>
      <c r="C45" s="182"/>
      <c r="D45" s="182"/>
      <c r="E45" s="182">
        <f>'実質公債費比率（分子）の構造'!L$49</f>
        <v>36</v>
      </c>
      <c r="F45" s="182"/>
      <c r="G45" s="182"/>
      <c r="H45" s="182">
        <f>'実質公債費比率（分子）の構造'!M$49</f>
        <v>38</v>
      </c>
      <c r="I45" s="182"/>
      <c r="J45" s="182"/>
      <c r="K45" s="182">
        <f>'実質公債費比率（分子）の構造'!N$49</f>
        <v>56</v>
      </c>
      <c r="L45" s="182"/>
      <c r="M45" s="182"/>
      <c r="N45" s="182">
        <f>'実質公債費比率（分子）の構造'!O$49</f>
        <v>99</v>
      </c>
      <c r="O45" s="182"/>
      <c r="P45" s="182"/>
    </row>
    <row r="46" spans="1:16" x14ac:dyDescent="0.15">
      <c r="A46" s="182" t="s">
        <v>67</v>
      </c>
      <c r="B46" s="182">
        <f>'実質公債費比率（分子）の構造'!K$48</f>
        <v>196</v>
      </c>
      <c r="C46" s="182"/>
      <c r="D46" s="182"/>
      <c r="E46" s="182">
        <f>'実質公債費比率（分子）の構造'!L$48</f>
        <v>193</v>
      </c>
      <c r="F46" s="182"/>
      <c r="G46" s="182"/>
      <c r="H46" s="182">
        <f>'実質公債費比率（分子）の構造'!M$48</f>
        <v>203</v>
      </c>
      <c r="I46" s="182"/>
      <c r="J46" s="182"/>
      <c r="K46" s="182">
        <f>'実質公債費比率（分子）の構造'!N$48</f>
        <v>208</v>
      </c>
      <c r="L46" s="182"/>
      <c r="M46" s="182"/>
      <c r="N46" s="182">
        <f>'実質公債費比率（分子）の構造'!O$48</f>
        <v>221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359</v>
      </c>
      <c r="C49" s="182"/>
      <c r="D49" s="182"/>
      <c r="E49" s="182">
        <f>'実質公債費比率（分子）の構造'!L$45</f>
        <v>354</v>
      </c>
      <c r="F49" s="182"/>
      <c r="G49" s="182"/>
      <c r="H49" s="182">
        <f>'実質公債費比率（分子）の構造'!M$45</f>
        <v>361</v>
      </c>
      <c r="I49" s="182"/>
      <c r="J49" s="182"/>
      <c r="K49" s="182">
        <f>'実質公債費比率（分子）の構造'!N$45</f>
        <v>383</v>
      </c>
      <c r="L49" s="182"/>
      <c r="M49" s="182"/>
      <c r="N49" s="182">
        <f>'実質公債費比率（分子）の構造'!O$45</f>
        <v>407</v>
      </c>
      <c r="O49" s="182"/>
      <c r="P49" s="182"/>
    </row>
    <row r="50" spans="1:16" x14ac:dyDescent="0.15">
      <c r="A50" s="182" t="s">
        <v>71</v>
      </c>
      <c r="B50" s="182" t="e">
        <f>NA()</f>
        <v>#N/A</v>
      </c>
      <c r="C50" s="182">
        <f>IF(ISNUMBER('実質公債費比率（分子）の構造'!K$53),'実質公債費比率（分子）の構造'!K$53,NA())</f>
        <v>201</v>
      </c>
      <c r="D50" s="182" t="e">
        <f>NA()</f>
        <v>#N/A</v>
      </c>
      <c r="E50" s="182" t="e">
        <f>NA()</f>
        <v>#N/A</v>
      </c>
      <c r="F50" s="182">
        <f>IF(ISNUMBER('実質公債費比率（分子）の構造'!L$53),'実質公債費比率（分子）の構造'!L$53,NA())</f>
        <v>173</v>
      </c>
      <c r="G50" s="182" t="e">
        <f>NA()</f>
        <v>#N/A</v>
      </c>
      <c r="H50" s="182" t="e">
        <f>NA()</f>
        <v>#N/A</v>
      </c>
      <c r="I50" s="182">
        <f>IF(ISNUMBER('実質公債費比率（分子）の構造'!M$53),'実質公債費比率（分子）の構造'!M$53,NA())</f>
        <v>181</v>
      </c>
      <c r="J50" s="182" t="e">
        <f>NA()</f>
        <v>#N/A</v>
      </c>
      <c r="K50" s="182" t="e">
        <f>NA()</f>
        <v>#N/A</v>
      </c>
      <c r="L50" s="182">
        <f>IF(ISNUMBER('実質公債費比率（分子）の構造'!N$53),'実質公債費比率（分子）の構造'!N$53,NA())</f>
        <v>219</v>
      </c>
      <c r="M50" s="182" t="e">
        <f>NA()</f>
        <v>#N/A</v>
      </c>
      <c r="N50" s="182" t="e">
        <f>NA()</f>
        <v>#N/A</v>
      </c>
      <c r="O50" s="182">
        <f>IF(ISNUMBER('実質公債費比率（分子）の構造'!O$53),'実質公債費比率（分子）の構造'!O$53,NA())</f>
        <v>279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5984</v>
      </c>
      <c r="E56" s="181"/>
      <c r="F56" s="181"/>
      <c r="G56" s="181">
        <f>'将来負担比率（分子）の構造'!J$52</f>
        <v>5934</v>
      </c>
      <c r="H56" s="181"/>
      <c r="I56" s="181"/>
      <c r="J56" s="181">
        <f>'将来負担比率（分子）の構造'!K$52</f>
        <v>5825</v>
      </c>
      <c r="K56" s="181"/>
      <c r="L56" s="181"/>
      <c r="M56" s="181">
        <f>'将来負担比率（分子）の構造'!L$52</f>
        <v>5681</v>
      </c>
      <c r="N56" s="181"/>
      <c r="O56" s="181"/>
      <c r="P56" s="181">
        <f>'将来負担比率（分子）の構造'!M$52</f>
        <v>5505</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3063</v>
      </c>
      <c r="E58" s="181"/>
      <c r="F58" s="181"/>
      <c r="G58" s="181">
        <f>'将来負担比率（分子）の構造'!J$50</f>
        <v>2398</v>
      </c>
      <c r="H58" s="181"/>
      <c r="I58" s="181"/>
      <c r="J58" s="181">
        <f>'将来負担比率（分子）の構造'!K$50</f>
        <v>2393</v>
      </c>
      <c r="K58" s="181"/>
      <c r="L58" s="181"/>
      <c r="M58" s="181">
        <f>'将来負担比率（分子）の構造'!L$50</f>
        <v>3043</v>
      </c>
      <c r="N58" s="181"/>
      <c r="O58" s="181"/>
      <c r="P58" s="181">
        <f>'将来負担比率（分子）の構造'!M$50</f>
        <v>2651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1504</v>
      </c>
      <c r="O61" s="181"/>
      <c r="P61" s="181"/>
    </row>
    <row r="62" spans="1:16" x14ac:dyDescent="0.15">
      <c r="A62" s="181" t="s">
        <v>35</v>
      </c>
      <c r="B62" s="181">
        <f>'将来負担比率（分子）の構造'!I$45</f>
        <v>557</v>
      </c>
      <c r="C62" s="181"/>
      <c r="D62" s="181"/>
      <c r="E62" s="181">
        <f>'将来負担比率（分子）の構造'!J$45</f>
        <v>556</v>
      </c>
      <c r="F62" s="181"/>
      <c r="G62" s="181"/>
      <c r="H62" s="181">
        <f>'将来負担比率（分子）の構造'!K$45</f>
        <v>429</v>
      </c>
      <c r="I62" s="181"/>
      <c r="J62" s="181"/>
      <c r="K62" s="181">
        <f>'将来負担比率（分子）の構造'!L$45</f>
        <v>349</v>
      </c>
      <c r="L62" s="181"/>
      <c r="M62" s="181"/>
      <c r="N62" s="181">
        <f>'将来負担比率（分子）の構造'!M$45</f>
        <v>338</v>
      </c>
      <c r="O62" s="181"/>
      <c r="P62" s="181"/>
    </row>
    <row r="63" spans="1:16" x14ac:dyDescent="0.15">
      <c r="A63" s="181" t="s">
        <v>34</v>
      </c>
      <c r="B63" s="181">
        <f>'将来負担比率（分子）の構造'!I$44</f>
        <v>910</v>
      </c>
      <c r="C63" s="181"/>
      <c r="D63" s="181"/>
      <c r="E63" s="181">
        <f>'将来負担比率（分子）の構造'!J$44</f>
        <v>1063</v>
      </c>
      <c r="F63" s="181"/>
      <c r="G63" s="181"/>
      <c r="H63" s="181">
        <f>'将来負担比率（分子）の構造'!K$44</f>
        <v>1091</v>
      </c>
      <c r="I63" s="181"/>
      <c r="J63" s="181"/>
      <c r="K63" s="181">
        <f>'将来負担比率（分子）の構造'!L$44</f>
        <v>1126</v>
      </c>
      <c r="L63" s="181"/>
      <c r="M63" s="181"/>
      <c r="N63" s="181">
        <f>'将来負担比率（分子）の構造'!M$44</f>
        <v>1053</v>
      </c>
      <c r="O63" s="181"/>
      <c r="P63" s="181"/>
    </row>
    <row r="64" spans="1:16" x14ac:dyDescent="0.15">
      <c r="A64" s="181" t="s">
        <v>33</v>
      </c>
      <c r="B64" s="181">
        <f>'将来負担比率（分子）の構造'!I$43</f>
        <v>3434</v>
      </c>
      <c r="C64" s="181"/>
      <c r="D64" s="181"/>
      <c r="E64" s="181">
        <f>'将来負担比率（分子）の構造'!J$43</f>
        <v>3321</v>
      </c>
      <c r="F64" s="181"/>
      <c r="G64" s="181"/>
      <c r="H64" s="181">
        <f>'将来負担比率（分子）の構造'!K$43</f>
        <v>3245</v>
      </c>
      <c r="I64" s="181"/>
      <c r="J64" s="181"/>
      <c r="K64" s="181">
        <f>'将来負担比率（分子）の構造'!L$43</f>
        <v>3186</v>
      </c>
      <c r="L64" s="181"/>
      <c r="M64" s="181"/>
      <c r="N64" s="181">
        <f>'将来負担比率（分子）の構造'!M$43</f>
        <v>2955</v>
      </c>
      <c r="O64" s="181"/>
      <c r="P64" s="181"/>
    </row>
    <row r="65" spans="1:16" x14ac:dyDescent="0.15">
      <c r="A65" s="181" t="s">
        <v>32</v>
      </c>
      <c r="B65" s="181">
        <f>'将来負担比率（分子）の構造'!I$42</f>
        <v>29</v>
      </c>
      <c r="C65" s="181"/>
      <c r="D65" s="181"/>
      <c r="E65" s="181">
        <f>'将来負担比率（分子）の構造'!J$42</f>
        <v>15</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4294</v>
      </c>
      <c r="C66" s="181"/>
      <c r="D66" s="181"/>
      <c r="E66" s="181">
        <f>'将来負担比率（分子）の構造'!J$41</f>
        <v>4254</v>
      </c>
      <c r="F66" s="181"/>
      <c r="G66" s="181"/>
      <c r="H66" s="181">
        <f>'将来負担比率（分子）の構造'!K$41</f>
        <v>4190</v>
      </c>
      <c r="I66" s="181"/>
      <c r="J66" s="181"/>
      <c r="K66" s="181">
        <f>'将来負担比率（分子）の構造'!L$41</f>
        <v>4083</v>
      </c>
      <c r="L66" s="181"/>
      <c r="M66" s="181"/>
      <c r="N66" s="181">
        <f>'将来負担比率（分子）の構造'!M$41</f>
        <v>4129</v>
      </c>
      <c r="O66" s="181"/>
      <c r="P66" s="181"/>
    </row>
    <row r="67" spans="1:16" x14ac:dyDescent="0.15">
      <c r="A67" s="181" t="s">
        <v>75</v>
      </c>
      <c r="B67" s="181" t="e">
        <f>NA()</f>
        <v>#N/A</v>
      </c>
      <c r="C67" s="181">
        <f>IF(ISNUMBER('将来負担比率（分子）の構造'!I$53), IF('将来負担比率（分子）の構造'!I$53 &lt; 0, 0, '将来負担比率（分子）の構造'!I$53), NA())</f>
        <v>176</v>
      </c>
      <c r="D67" s="181" t="e">
        <f>NA()</f>
        <v>#N/A</v>
      </c>
      <c r="E67" s="181" t="e">
        <f>NA()</f>
        <v>#N/A</v>
      </c>
      <c r="F67" s="181">
        <f>IF(ISNUMBER('将来負担比率（分子）の構造'!J$53), IF('将来負担比率（分子）の構造'!J$53 &lt; 0, 0, '将来負担比率（分子）の構造'!J$53), NA())</f>
        <v>876</v>
      </c>
      <c r="G67" s="181" t="e">
        <f>NA()</f>
        <v>#N/A</v>
      </c>
      <c r="H67" s="181" t="e">
        <f>NA()</f>
        <v>#N/A</v>
      </c>
      <c r="I67" s="181">
        <f>IF(ISNUMBER('将来負担比率（分子）の構造'!K$53), IF('将来負担比率（分子）の構造'!K$53 &lt; 0, 0, '将来負担比率（分子）の構造'!K$53), NA())</f>
        <v>738</v>
      </c>
      <c r="J67" s="181" t="e">
        <f>NA()</f>
        <v>#N/A</v>
      </c>
      <c r="K67" s="181" t="e">
        <f>NA()</f>
        <v>#N/A</v>
      </c>
      <c r="L67" s="181">
        <f>IF(ISNUMBER('将来負担比率（分子）の構造'!L$53), IF('将来負担比率（分子）の構造'!L$53 &lt; 0, 0, '将来負担比率（分子）の構造'!L$53), NA())</f>
        <v>20</v>
      </c>
      <c r="M67" s="181" t="e">
        <f>NA()</f>
        <v>#N/A</v>
      </c>
      <c r="N67" s="181" t="e">
        <f>NA()</f>
        <v>#N/A</v>
      </c>
      <c r="O67" s="181">
        <f>IF(ISNUMBER('将来負担比率（分子）の構造'!M$53), IF('将来負担比率（分子）の構造'!M$53 &lt; 0, 0, '将来負担比率（分子）の構造'!M$53), NA())</f>
        <v>1824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1518</v>
      </c>
      <c r="C72" s="185">
        <f>基金残高に係る経年分析!G55</f>
        <v>2078</v>
      </c>
      <c r="D72" s="185">
        <f>基金残高に係る経年分析!H55</f>
        <v>1591</v>
      </c>
    </row>
    <row r="73" spans="1:16" x14ac:dyDescent="0.15">
      <c r="A73" s="184" t="s">
        <v>78</v>
      </c>
      <c r="B73" s="185">
        <f>基金残高に係る経年分析!F56</f>
        <v>9</v>
      </c>
      <c r="C73" s="185">
        <f>基金残高に係る経年分析!G56</f>
        <v>9</v>
      </c>
      <c r="D73" s="185">
        <f>基金残高に係る経年分析!H56</f>
        <v>9</v>
      </c>
    </row>
    <row r="74" spans="1:16" x14ac:dyDescent="0.15">
      <c r="A74" s="184" t="s">
        <v>79</v>
      </c>
      <c r="B74" s="185">
        <f>基金残高に係る経年分析!F57</f>
        <v>419</v>
      </c>
      <c r="C74" s="185">
        <f>基金残高に係る経年分析!G57</f>
        <v>486</v>
      </c>
      <c r="D74" s="185">
        <f>基金残高に係る経年分析!H57</f>
        <v>486</v>
      </c>
    </row>
  </sheetData>
  <sheetProtection algorithmName="SHA-512" hashValue="p7kg9rATS6eK/KTIePuW73NsQwKejSZLPVjehUtoIuBhnRFRIv4Wzf07mUOJn6/z9+QK+pxqFA2/kGj3Hxj4gw==" saltValue="Yb3lZODlB8khKYpwdSPg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2022-03-18T00:18:17Z</cp:lastPrinted>
  <dcterms:created xsi:type="dcterms:W3CDTF">2022-02-02T04:10:24Z</dcterms:created>
  <dcterms:modified xsi:type="dcterms:W3CDTF">2022-09-19T23:48:15Z</dcterms:modified>
  <cp:category/>
</cp:coreProperties>
</file>