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31" i="11" l="1"/>
  <c r="AA30" i="11"/>
  <c r="AA29" i="11"/>
  <c r="AA28" i="11"/>
  <c r="AA7" i="11"/>
  <c r="BG34" i="9"/>
  <c r="AO34" i="9"/>
  <c r="W36" i="9"/>
  <c r="W35" i="9"/>
  <c r="W34" i="9"/>
  <c r="CQ43" i="9"/>
  <c r="CQ42" i="9"/>
  <c r="CO42" i="9" s="1"/>
  <c r="CQ41" i="9"/>
  <c r="CO41" i="9" s="1"/>
  <c r="CQ40" i="9"/>
  <c r="CQ39" i="9"/>
  <c r="CO39" i="9" s="1"/>
  <c r="CQ38" i="9"/>
  <c r="CO38" i="9" s="1"/>
  <c r="CQ37" i="9"/>
  <c r="CO37" i="9" s="1"/>
  <c r="CQ36" i="9"/>
  <c r="CQ35" i="9"/>
  <c r="CQ34" i="9"/>
  <c r="DG43" i="9"/>
  <c r="DG42" i="9"/>
  <c r="DG41" i="9"/>
  <c r="DG40" i="9"/>
  <c r="DG39" i="9"/>
  <c r="DG38" i="9"/>
  <c r="DG37" i="9"/>
  <c r="DG36" i="9"/>
  <c r="DG35" i="9"/>
  <c r="DG34" i="9"/>
  <c r="BY43" i="9"/>
  <c r="BW43" i="9" s="1"/>
  <c r="BY42" i="9"/>
  <c r="BY41" i="9"/>
  <c r="BY40" i="9"/>
  <c r="BY39" i="9"/>
  <c r="BY38" i="9"/>
  <c r="BY37" i="9"/>
  <c r="BY36" i="9"/>
  <c r="BY35" i="9"/>
  <c r="BY34" i="9"/>
  <c r="E43" i="9"/>
  <c r="C43" i="9" s="1"/>
  <c r="E42" i="9"/>
  <c r="C42" i="9" s="1"/>
  <c r="E41" i="9"/>
  <c r="C41" i="9" s="1"/>
  <c r="E40" i="9"/>
  <c r="C40" i="9" s="1"/>
  <c r="E39" i="9"/>
  <c r="C39" i="9" s="1"/>
  <c r="E38" i="9"/>
  <c r="C38" i="9" s="1"/>
  <c r="E37" i="9"/>
  <c r="C37" i="9" s="1"/>
  <c r="E36" i="9"/>
  <c r="C36" i="9" s="1"/>
  <c r="E35" i="9"/>
  <c r="C35" i="9" s="1"/>
  <c r="E34" i="9"/>
  <c r="CO43" i="9"/>
  <c r="BE43" i="9"/>
  <c r="AM43" i="9"/>
  <c r="U43" i="9"/>
  <c r="BE42" i="9"/>
  <c r="AM42" i="9"/>
  <c r="U42" i="9"/>
  <c r="BE41" i="9"/>
  <c r="AM41" i="9"/>
  <c r="U41" i="9"/>
  <c r="CO40" i="9"/>
  <c r="BE40" i="9"/>
  <c r="AM40" i="9"/>
  <c r="U40" i="9"/>
  <c r="BE39" i="9"/>
  <c r="AM39" i="9"/>
  <c r="U39" i="9"/>
  <c r="BE38" i="9"/>
  <c r="AM38" i="9"/>
  <c r="U38" i="9"/>
  <c r="BE37" i="9"/>
  <c r="AM37" i="9"/>
  <c r="U37" i="9"/>
  <c r="CO36" i="9"/>
  <c r="BE36" i="9"/>
  <c r="AM36" i="9"/>
  <c r="CO35" i="9"/>
  <c r="BE35" i="9"/>
  <c r="AM35" i="9"/>
  <c r="C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W34" i="9"/>
  <c r="BW35" i="9" s="1"/>
  <c r="BW36" i="9" s="1"/>
  <c r="BW37" i="9" s="1"/>
  <c r="BW38" i="9" s="1"/>
  <c r="BW39" i="9" s="1"/>
  <c r="BW40" i="9" s="1"/>
  <c r="BW41" i="9" s="1"/>
  <c r="BW42" i="9" s="1"/>
  <c r="CO34" i="9" l="1"/>
</calcChain>
</file>

<file path=xl/sharedStrings.xml><?xml version="1.0" encoding="utf-8"?>
<sst xmlns="http://schemas.openxmlformats.org/spreadsheetml/2006/main" count="1042" uniqueCount="557">
  <si>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</si>
  <si>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</si>
  <si>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</si>
  <si>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</si>
  <si>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</si>
  <si>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</si>
  <si>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</si>
  <si>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</si>
  <si>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</si>
  <si>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</si>
  <si>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</si>
  <si>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</si>
  <si>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</si>
  <si>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</si>
  <si>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</si>
  <si>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</si>
  <si>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</si>
  <si>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</si>
  <si>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</si>
  <si>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</si>
  <si>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</si>
  <si>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</si>
  <si>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</si>
  <si>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</si>
  <si>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</si>
  <si>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</si>
  <si>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</si>
  <si>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</si>
  <si>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</si>
  <si>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</si>
  <si>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</si>
  <si>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</si>
  <si>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</si>
  <si>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</si>
  <si>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</si>
  <si>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</si>
  <si>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</si>
  <si>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</si>
  <si>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</si>
  <si>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</si>
  <si>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</si>
  <si>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</si>
  <si>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</si>
  <si>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</si>
  <si>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</si>
  <si>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</si>
  <si>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</si>
  <si>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</si>
  <si>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</si>
  <si>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</si>
  <si>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</si>
  <si>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</si>
  <si>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</si>
  <si>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</si>
  <si>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</si>
  <si>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</si>
  <si>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</si>
  <si>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</si>
  <si>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</si>
  <si>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</si>
  <si>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</si>
  <si>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</si>
  <si>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</si>
  <si>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</si>
  <si>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</si>
  <si>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</si>
  <si>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</si>
  <si>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</si>
  <si>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</si>
  <si>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</si>
  <si>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</si>
  <si>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</si>
  <si>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</si>
  <si>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</si>
  <si>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</si>
  <si>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</si>
  <si>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</si>
  <si>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</si>
  <si>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</si>
  <si>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</si>
  <si>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</si>
  <si>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</si>
  <si>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</si>
  <si>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</si>
  <si>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</si>
  <si>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</si>
  <si>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</si>
  <si>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</si>
  <si>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</si>
  <si>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</si>
  <si>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</si>
  <si>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</si>
  <si>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</si>
  <si>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</si>
  <si>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</si>
  <si>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</si>
  <si>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</si>
  <si>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</si>
  <si>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</si>
  <si>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</si>
  <si>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</si>
  <si>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</si>
  <si>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</si>
  <si>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</si>
  <si>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</si>
  <si>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</si>
  <si>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</si>
  <si>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</si>
  <si>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</si>
  <si>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</si>
  <si>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</si>
  <si>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</si>
  <si>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</si>
  <si>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</si>
  <si>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</si>
  <si>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</si>
  <si>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</si>
  <si>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</si>
  <si>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</si>
  <si>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</si>
  <si>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</si>
  <si>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</si>
  <si>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</si>
  <si>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</si>
  <si>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</si>
  <si>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</si>
  <si>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</si>
  <si>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</si>
  <si>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</si>
  <si>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</si>
  <si>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</si>
  <si>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</si>
  <si>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</si>
  <si>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7"/>
  </si>
  <si>
    <t>うち日本人(％)</t>
    <phoneticPr fontId="5"/>
  </si>
  <si>
    <t>0.1</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</si>
  <si>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</si>
  <si>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</si>
  <si>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</si>
  <si>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</si>
  <si>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</si>
  <si>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</si>
  <si>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</si>
  <si>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</si>
  <si>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</si>
  <si>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</si>
  <si>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</si>
  <si>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</si>
  <si>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</si>
  <si>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</si>
  <si>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</si>
  <si>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</si>
  <si>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</si>
  <si>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</si>
  <si>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</si>
  <si>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</si>
  <si>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</si>
  <si>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</si>
  <si>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</si>
  <si>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</si>
  <si>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</si>
  <si>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</si>
  <si>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</si>
  <si>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</si>
  <si>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</si>
  <si>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</si>
  <si>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</si>
  <si>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</si>
  <si>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</si>
  <si>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</si>
  <si>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</si>
  <si>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</si>
  <si>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</si>
  <si>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</si>
  <si>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</si>
  <si>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</si>
  <si>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</si>
  <si>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</si>
  <si>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</si>
  <si>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</si>
  <si>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</si>
  <si>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</si>
  <si>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</si>
  <si>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</si>
  <si>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</si>
  <si>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</si>
  <si>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</si>
  <si>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</si>
  <si>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</si>
  <si>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</si>
  <si>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</si>
  <si>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</si>
  <si>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</si>
  <si>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</si>
  <si>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群馬県明和町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</si>
  <si>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</si>
  <si>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</si>
  <si>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</si>
  <si>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</si>
  <si>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</si>
  <si>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</si>
  <si>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</si>
  <si>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</si>
  <si>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</si>
  <si>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</si>
  <si>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</si>
  <si>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</si>
  <si>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</si>
  <si>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</si>
  <si>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</si>
  <si>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</si>
  <si>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</si>
  <si>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</si>
  <si>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</si>
  <si>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</si>
  <si>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</si>
  <si>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</si>
  <si>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</si>
  <si>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</si>
  <si>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</si>
  <si>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</si>
  <si>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</si>
  <si>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</si>
  <si>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</si>
  <si>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</si>
  <si>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</si>
  <si>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</si>
  <si>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</si>
  <si>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</si>
  <si>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</si>
  <si>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</si>
  <si>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</si>
  <si>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</si>
  <si>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</si>
  <si>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</si>
  <si>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</si>
  <si>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</si>
  <si>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</si>
  <si>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</si>
  <si>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</si>
  <si>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</si>
  <si>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</si>
  <si>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</si>
  <si>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</si>
  <si>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</si>
  <si>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</si>
  <si>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</si>
  <si>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</si>
  <si>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</si>
  <si>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</si>
  <si>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</si>
  <si>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</si>
  <si>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</si>
  <si>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</si>
  <si>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</si>
  <si>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</si>
  <si>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</si>
  <si>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</si>
  <si>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</si>
  <si>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</si>
  <si>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</si>
  <si>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</si>
  <si>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</si>
  <si>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</si>
  <si>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</si>
  <si>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</si>
  <si>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</si>
  <si>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</si>
  <si>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</si>
  <si>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</si>
  <si>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</si>
  <si>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</si>
  <si>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</si>
  <si>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</si>
  <si>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</si>
  <si>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</si>
  <si>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</si>
  <si>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</si>
  <si>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</si>
  <si>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</si>
  <si>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</si>
  <si>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</si>
  <si>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</si>
  <si>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</si>
  <si>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</si>
  <si>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</si>
  <si>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</si>
  <si>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</si>
  <si>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</si>
  <si>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</si>
  <si>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</si>
  <si>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</si>
  <si>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</si>
  <si>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</si>
  <si>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</si>
  <si>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</si>
  <si>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</si>
  <si>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</si>
  <si>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</si>
  <si>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</si>
  <si>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</si>
  <si>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</si>
  <si>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</si>
  <si>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</si>
  <si>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</si>
  <si>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</si>
  <si>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</si>
  <si>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</si>
  <si>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</si>
  <si>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</si>
  <si>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</si>
  <si>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</si>
  <si>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</si>
  <si>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</si>
  <si>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</si>
  <si>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</si>
  <si>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</si>
  <si>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</si>
  <si>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</si>
  <si>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</si>
  <si>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</si>
  <si>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</si>
  <si>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</si>
  <si>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</si>
  <si>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</si>
  <si>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</si>
  <si>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</si>
  <si>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</si>
  <si>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</si>
  <si>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</si>
  <si>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</si>
  <si>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</si>
  <si>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</si>
  <si>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</si>
  <si>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</si>
  <si>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</si>
  <si>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</si>
  <si>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</si>
  <si>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</si>
  <si>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</si>
  <si>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</si>
  <si>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</si>
  <si>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群馬県明和町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</si>
  <si>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</si>
  <si>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</si>
  <si>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</si>
  <si>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</si>
  <si>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</si>
  <si>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</si>
  <si>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</si>
  <si>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</si>
  <si>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</si>
  <si>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</si>
  <si>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</si>
  <si>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</si>
  <si>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</si>
  <si>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</si>
  <si>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</si>
  <si>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</si>
  <si>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</si>
  <si>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</si>
  <si>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</si>
  <si>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</si>
  <si>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</si>
  <si>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</si>
  <si>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</si>
  <si>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</si>
  <si>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</si>
  <si>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</si>
  <si>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</si>
  <si>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</si>
  <si>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</si>
  <si>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</si>
  <si>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</si>
  <si>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</si>
  <si>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</si>
  <si>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</si>
  <si>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</si>
  <si>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</si>
  <si>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</si>
  <si>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</si>
  <si>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</si>
  <si>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</si>
  <si>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</si>
  <si>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</si>
  <si>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</si>
  <si>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</si>
  <si>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</si>
  <si>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</si>
  <si>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</si>
  <si>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</si>
  <si>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</si>
  <si>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</si>
  <si>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</si>
  <si>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</si>
  <si>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</si>
  <si>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</si>
  <si>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</si>
  <si>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</si>
  <si>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</si>
  <si>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</si>
  <si>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</si>
  <si>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</si>
  <si>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</si>
  <si>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</si>
  <si>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</si>
  <si>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</si>
  <si>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</si>
  <si>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</si>
  <si>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</si>
  <si>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</si>
  <si>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</si>
  <si>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</si>
  <si>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</si>
  <si>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</si>
  <si>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</si>
  <si>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</si>
  <si>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</si>
  <si>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</si>
  <si>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</si>
  <si>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</si>
  <si>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</si>
  <si>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</si>
  <si>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</si>
  <si>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</si>
  <si>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</si>
  <si>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</si>
  <si>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</si>
  <si>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</si>
  <si>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</si>
  <si>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</si>
  <si>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</si>
  <si>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</si>
  <si>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</si>
  <si>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</si>
  <si>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</si>
  <si>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</si>
  <si>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</si>
  <si>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</si>
  <si>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</si>
  <si>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介護保険事業</t>
    <phoneticPr fontId="5"/>
  </si>
  <si>
    <t>-</t>
    <phoneticPr fontId="5"/>
  </si>
  <si>
    <t>将来負担比率（(Ｅ)－(Ｆ)）／（(Ｃ)－(Ｄ)）×１００</t>
    <rPh sb="0" eb="2">
      <t>ショウライ</t>
    </rPh>
    <rPh sb="2" eb="4">
      <t>フタン</t>
    </rPh>
    <rPh sb="4" eb="6">
      <t>ヒリツ</t>
    </rPh>
    <phoneticPr fontId="5"/>
  </si>
  <si>
    <t>後期高齢者医療事業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</si>
  <si>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</si>
  <si>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</si>
  <si>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</si>
  <si>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</si>
  <si>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</si>
  <si>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</si>
  <si>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</si>
  <si>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</si>
  <si>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</si>
  <si>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</si>
  <si>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</si>
  <si>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</si>
  <si>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</si>
  <si>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</si>
  <si>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</si>
  <si>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</si>
  <si>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</si>
  <si>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</si>
  <si>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</si>
  <si>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</si>
  <si>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</si>
  <si>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</si>
  <si>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</si>
  <si>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</si>
  <si>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</si>
  <si>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</si>
  <si>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</si>
  <si>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</si>
  <si>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</si>
  <si>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</si>
  <si>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</si>
  <si>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</si>
  <si>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</si>
  <si>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</si>
  <si>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</si>
  <si>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</si>
  <si>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</si>
  <si>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</si>
  <si>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</si>
  <si>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</si>
  <si>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</si>
  <si>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</si>
  <si>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</si>
  <si>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</si>
  <si>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</si>
  <si>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</si>
  <si>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</si>
  <si>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</si>
  <si>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</si>
  <si>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</si>
  <si>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</si>
  <si>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</si>
  <si>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</si>
  <si>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</si>
  <si>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</si>
  <si>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</si>
  <si>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</si>
  <si>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</si>
  <si>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</si>
  <si>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</si>
  <si>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</si>
  <si>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</si>
  <si>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</si>
  <si>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</si>
  <si>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</si>
  <si>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</si>
  <si>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</si>
  <si>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</si>
  <si>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</si>
  <si>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</si>
  <si>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</si>
  <si>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</si>
  <si>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</si>
  <si>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</si>
  <si>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</si>
  <si>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</si>
  <si>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</si>
  <si>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</si>
  <si>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</si>
  <si>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</si>
  <si>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</si>
  <si>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</si>
  <si>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</si>
  <si>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水道事業会計</t>
  </si>
  <si>
    <t>介護保険特別会計</t>
  </si>
  <si>
    <t>下水道事業特別会計</t>
  </si>
  <si>
    <t>後期高齢者医療特別会計</t>
  </si>
  <si>
    <t>その他会計（赤字）</t>
  </si>
  <si>
    <t>その他会計（黒字）</t>
  </si>
  <si>
    <t>館林地区消防組合</t>
    <rPh sb="0" eb="2">
      <t>タテバヤシ</t>
    </rPh>
    <rPh sb="2" eb="4">
      <t>チク</t>
    </rPh>
    <rPh sb="4" eb="6">
      <t>ショウボウ</t>
    </rPh>
    <rPh sb="6" eb="8">
      <t>クミアイ</t>
    </rPh>
    <phoneticPr fontId="23"/>
  </si>
  <si>
    <t>館林邑楽医療事務組合（一般会計）</t>
    <rPh sb="0" eb="2">
      <t>タテバヤシ</t>
    </rPh>
    <rPh sb="2" eb="4">
      <t>オウラ</t>
    </rPh>
    <rPh sb="4" eb="6">
      <t>イリョウ</t>
    </rPh>
    <rPh sb="6" eb="8">
      <t>ジム</t>
    </rPh>
    <rPh sb="8" eb="10">
      <t>クミアイ</t>
    </rPh>
    <rPh sb="11" eb="13">
      <t>イッパン</t>
    </rPh>
    <rPh sb="13" eb="15">
      <t>カイケイ</t>
    </rPh>
    <phoneticPr fontId="23"/>
  </si>
  <si>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23"/>
  </si>
  <si>
    <t>館林衛生施設組合</t>
    <rPh sb="0" eb="2">
      <t>タテバヤシ</t>
    </rPh>
    <rPh sb="2" eb="4">
      <t>エイセイ</t>
    </rPh>
    <rPh sb="4" eb="6">
      <t>シセツ</t>
    </rPh>
    <rPh sb="6" eb="8">
      <t>クミアイ</t>
    </rPh>
    <phoneticPr fontId="23"/>
  </si>
  <si>
    <t>群馬県市町村会館管理組合</t>
    <rPh sb="0" eb="3">
      <t>グンマケン</t>
    </rPh>
    <rPh sb="3" eb="6">
      <t>シチョウソン</t>
    </rPh>
    <rPh sb="6" eb="8">
      <t>カイカン</t>
    </rPh>
    <rPh sb="8" eb="10">
      <t>カンリ</t>
    </rPh>
    <rPh sb="10" eb="12">
      <t>クミアイ</t>
    </rPh>
    <phoneticPr fontId="23"/>
  </si>
  <si>
    <t>群馬県市町村総合事務組合</t>
    <rPh sb="0" eb="3">
      <t>グンマケン</t>
    </rPh>
    <rPh sb="3" eb="6">
      <t>シチョウソン</t>
    </rPh>
    <rPh sb="6" eb="8">
      <t>ソウゴウ</t>
    </rPh>
    <rPh sb="8" eb="10">
      <t>ジム</t>
    </rPh>
    <rPh sb="10" eb="12">
      <t>クミアイ</t>
    </rPh>
    <phoneticPr fontId="23"/>
  </si>
  <si>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3"/>
  </si>
  <si>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3"/>
  </si>
  <si>
    <t>東毛広域市町村圏振興整備組合</t>
    <rPh sb="0" eb="2">
      <t>トウモウ</t>
    </rPh>
    <rPh sb="2" eb="4">
      <t>コウイキ</t>
    </rPh>
    <rPh sb="4" eb="7">
      <t>シチョウソン</t>
    </rPh>
    <rPh sb="7" eb="8">
      <t>ケン</t>
    </rPh>
    <rPh sb="8" eb="10">
      <t>シンコウ</t>
    </rPh>
    <rPh sb="10" eb="12">
      <t>セイビ</t>
    </rPh>
    <rPh sb="12" eb="14">
      <t>クミアイ</t>
    </rPh>
    <phoneticPr fontId="23"/>
  </si>
  <si>
    <t>　　　　－</t>
  </si>
  <si>
    <t>明和町土地開発公社</t>
    <rPh sb="0" eb="3">
      <t>メイワマチ</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</si>
  <si>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</si>
  <si>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</si>
  <si>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</si>
  <si>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</si>
  <si>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</si>
  <si>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</si>
  <si>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</si>
  <si>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</si>
  <si>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</si>
  <si>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</si>
  <si>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</si>
  <si>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</si>
  <si>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平成27年度の実質公債費比率については、平成25・26年度において、据え置きを行っていた臨時財政対策債と、据え置きを行わなかった臨時財政対策債の償還開始時期が重なったため、実質公債費比率が増加した。
平成27年度の将来負担比率においては、繰上償還や駅整備事業等についてその財源を基金から充当したたこと、ごみ処理施設建設のため、衛生施設組合が起債を起こしたことにより平成26年度より悪化した。
ただし、どちらの数値も財政健全化団体となる数字より低くなっているため、問題はないと思われる。</t>
    <rPh sb="0" eb="2">
      <t>ヘイセイ</t>
    </rPh>
    <rPh sb="4" eb="6">
      <t>ネンド</t>
    </rPh>
    <rPh sb="7" eb="9">
      <t>ジッシツ</t>
    </rPh>
    <rPh sb="9" eb="12">
      <t>コウサイヒ</t>
    </rPh>
    <rPh sb="12" eb="14">
      <t>ヒリツ</t>
    </rPh>
    <rPh sb="100" eb="102">
      <t>ヘイセイ</t>
    </rPh>
    <rPh sb="104" eb="106">
      <t>ネンド</t>
    </rPh>
    <rPh sb="107" eb="109">
      <t>ショウライ</t>
    </rPh>
    <rPh sb="109" eb="111">
      <t>フタン</t>
    </rPh>
    <rPh sb="111" eb="113">
      <t>ヒリツ</t>
    </rPh>
    <rPh sb="182" eb="184">
      <t>ヘイセイ</t>
    </rPh>
    <rPh sb="186" eb="188">
      <t>ネンド</t>
    </rPh>
    <rPh sb="190" eb="192">
      <t>アッカ</t>
    </rPh>
    <rPh sb="204" eb="206">
      <t>スウチ</t>
    </rPh>
    <rPh sb="207" eb="209">
      <t>ザイセイ</t>
    </rPh>
    <rPh sb="209" eb="212">
      <t>ケンゼンカ</t>
    </rPh>
    <rPh sb="212" eb="214">
      <t>ダンタイ</t>
    </rPh>
    <rPh sb="217" eb="219">
      <t>スウジ</t>
    </rPh>
    <rPh sb="221" eb="222">
      <t>ヒク</t>
    </rPh>
    <rPh sb="231" eb="233">
      <t>モンダイ</t>
    </rPh>
    <rPh sb="237" eb="238">
      <t>オモ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</si>
</sst>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51">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1" xfId="31" applyFont="1" applyFill="1" applyBorder="1">
      <alignment vertical="center"/>
    </xf>
    <xf numFmtId="178" fontId="30"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2" fillId="0" borderId="0" xfId="38" applyFont="1" applyAlignment="1">
      <alignment vertical="center"/>
    </xf>
    <xf numFmtId="180" fontId="1" fillId="0" borderId="0" xfId="31" applyNumberFormat="1" applyFont="1" applyFill="1" applyBorder="1">
      <alignmen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0" xfId="27" applyFont="1" applyFill="1" applyBorder="1" applyAlignment="1" applyProtection="1">
      <alignment horizontal="center" vertical="center"/>
      <protection hidden="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1" fontId="13" fillId="0" borderId="94"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78" fontId="13" fillId="0" borderId="92"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8" fillId="0" borderId="0" xfId="10" applyBorder="1" applyAlignment="1">
      <alignmen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37"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33" xfId="17" applyFill="1" applyBorder="1" applyAlignment="1">
      <alignment horizontal="right" vertical="center"/>
    </xf>
    <xf numFmtId="181" fontId="13" fillId="0" borderId="26"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3"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77" fontId="25" fillId="5" borderId="144"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7" borderId="67"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4" borderId="146" xfId="30"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3" xfId="36" applyNumberFormat="1" applyFont="1" applyFill="1" applyBorder="1" applyAlignment="1" applyProtection="1">
      <alignment horizontal="right" vertical="center" shrinkToFit="1"/>
    </xf>
    <xf numFmtId="177" fontId="25" fillId="5" borderId="149" xfId="30" applyNumberFormat="1" applyFont="1" applyFill="1" applyBorder="1" applyAlignment="1" applyProtection="1">
      <alignment horizontal="righ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52"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0" fontId="25" fillId="4" borderId="28" xfId="30" applyFont="1" applyFill="1" applyBorder="1" applyProtection="1">
      <alignment vertical="center"/>
    </xf>
    <xf numFmtId="177" fontId="25" fillId="4" borderId="154"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1" xfId="36" applyNumberFormat="1" applyFont="1" applyFill="1" applyBorder="1" applyAlignment="1" applyProtection="1">
      <alignment horizontal="right" vertical="center" shrinkToFit="1"/>
    </xf>
    <xf numFmtId="188" fontId="25" fillId="4" borderId="155"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15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26" xfId="30" applyFont="1" applyFill="1" applyBorder="1" applyProtection="1">
      <alignment vertical="center"/>
    </xf>
    <xf numFmtId="177" fontId="25" fillId="4" borderId="162"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0" fontId="27" fillId="4" borderId="32" xfId="30" applyFont="1" applyFill="1" applyBorder="1" applyAlignment="1" applyProtection="1">
      <alignment horizontal="center" vertical="center"/>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64"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69"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77" fontId="25" fillId="4" borderId="168"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77" fontId="25" fillId="4" borderId="171"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188" fontId="25" fillId="4" borderId="15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170"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7"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9" fontId="25" fillId="4" borderId="176"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7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1" fillId="0" borderId="28" xfId="31" applyFont="1" applyFill="1" applyBorder="1" applyAlignment="1" applyProtection="1">
      <alignment horizontal="left" vertical="top"/>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7" xfId="32" applyNumberFormat="1" applyFont="1" applyFill="1" applyBorder="1" applyAlignment="1">
      <alignment horizontal="center" vertical="center"/>
    </xf>
    <xf numFmtId="188" fontId="1" fillId="4" borderId="24" xfId="32" applyNumberFormat="1" applyFont="1" applyFill="1" applyBorder="1" applyAlignment="1">
      <alignment horizontal="center" vertical="center"/>
    </xf>
    <xf numFmtId="0" fontId="1" fillId="0" borderId="24" xfId="3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188" fontId="1" fillId="4" borderId="188" xfId="32" applyNumberFormat="1" applyFont="1" applyFill="1" applyBorder="1" applyAlignment="1">
      <alignment horizontal="center" vertical="center"/>
    </xf>
    <xf numFmtId="188" fontId="1" fillId="4" borderId="34" xfId="32"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0" fontId="1" fillId="0" borderId="28" xfId="31" applyFont="1" applyFill="1" applyBorder="1" applyAlignment="1" applyProtection="1">
      <alignment horizontal="left" vertical="top" wrapText="1"/>
      <protection locked="0"/>
    </xf>
    <xf numFmtId="188" fontId="1" fillId="4" borderId="24" xfId="32" applyNumberFormat="1" applyFont="1" applyFill="1" applyBorder="1" applyAlignment="1">
      <alignment horizontal="center" vertical="center" wrapText="1"/>
    </xf>
    <xf numFmtId="188" fontId="1" fillId="4" borderId="11"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52891</c:v>
                </c:pt>
                <c:pt idx="1">
                  <c:v>23533</c:v>
                </c:pt>
                <c:pt idx="2">
                  <c:v>59908</c:v>
                </c:pt>
                <c:pt idx="3">
                  <c:v>46901</c:v>
                </c:pt>
                <c:pt idx="4">
                  <c:v>108908</c:v>
                </c:pt>
              </c:numCache>
            </c:numRef>
          </c:val>
          <c:smooth val="0"/>
        </c:ser>
        <c:dLbls>
          <c:showLegendKey val="0"/>
          <c:showVal val="0"/>
          <c:showCatName val="0"/>
          <c:showSerName val="0"/>
          <c:showPercent val="0"/>
          <c:showBubbleSize val="0"/>
        </c:dLbls>
        <c:marker val="1"/>
        <c:smooth val="0"/>
        <c:axId val="115056000"/>
        <c:axId val="115156480"/>
      </c:lineChart>
      <c:catAx>
        <c:axId val="11505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56480"/>
        <c:crosses val="autoZero"/>
        <c:auto val="1"/>
        <c:lblAlgn val="ctr"/>
        <c:lblOffset val="100"/>
        <c:tickLblSkip val="1"/>
        <c:tickMarkSkip val="1"/>
        <c:noMultiLvlLbl val="0"/>
      </c:catAx>
      <c:valAx>
        <c:axId val="115156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7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5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12.28</c:v>
                </c:pt>
                <c:pt idx="1">
                  <c:v>9.9600000000000009</c:v>
                </c:pt>
                <c:pt idx="2">
                  <c:v>12.18</c:v>
                </c:pt>
                <c:pt idx="3">
                  <c:v>3.75</c:v>
                </c:pt>
                <c:pt idx="4">
                  <c:v>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80.5</c:v>
                </c:pt>
                <c:pt idx="1">
                  <c:v>86.4</c:v>
                </c:pt>
                <c:pt idx="2">
                  <c:v>89.06</c:v>
                </c:pt>
                <c:pt idx="3">
                  <c:v>100.9</c:v>
                </c:pt>
                <c:pt idx="4">
                  <c:v>85.43</c:v>
                </c:pt>
              </c:numCache>
            </c:numRef>
          </c:val>
        </c:ser>
        <c:dLbls>
          <c:showLegendKey val="0"/>
          <c:showVal val="0"/>
          <c:showCatName val="0"/>
          <c:showSerName val="0"/>
          <c:showPercent val="0"/>
          <c:showBubbleSize val="0"/>
        </c:dLbls>
        <c:gapWidth val="250"/>
        <c:overlap val="100"/>
        <c:axId val="104220928"/>
        <c:axId val="10423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9.51</c:v>
                </c:pt>
                <c:pt idx="1">
                  <c:v>4.7</c:v>
                </c:pt>
                <c:pt idx="2">
                  <c:v>6.01</c:v>
                </c:pt>
                <c:pt idx="3">
                  <c:v>2.93</c:v>
                </c:pt>
                <c:pt idx="4">
                  <c:v>15.86</c:v>
                </c:pt>
              </c:numCache>
            </c:numRef>
          </c:val>
          <c:smooth val="0"/>
        </c:ser>
        <c:dLbls>
          <c:showLegendKey val="0"/>
          <c:showVal val="0"/>
          <c:showCatName val="0"/>
          <c:showSerName val="0"/>
          <c:showPercent val="0"/>
          <c:showBubbleSize val="0"/>
        </c:dLbls>
        <c:marker val="1"/>
        <c:smooth val="0"/>
        <c:axId val="104220928"/>
        <c:axId val="104231296"/>
      </c:lineChart>
      <c:catAx>
        <c:axId val="1042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231296"/>
        <c:crosses val="autoZero"/>
        <c:auto val="1"/>
        <c:lblAlgn val="ctr"/>
        <c:lblOffset val="100"/>
        <c:tickLblSkip val="1"/>
        <c:tickMarkSkip val="1"/>
        <c:noMultiLvlLbl val="0"/>
      </c:catAx>
      <c:valAx>
        <c:axId val="10423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2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0.02</c:v>
                </c:pt>
                <c:pt idx="8">
                  <c:v>#N/A</c:v>
                </c:pt>
                <c:pt idx="9">
                  <c:v>0.12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0.96</c:v>
                </c:pt>
                <c:pt idx="2">
                  <c:v>#N/A</c:v>
                </c:pt>
                <c:pt idx="3">
                  <c:v>0.37</c:v>
                </c:pt>
                <c:pt idx="4">
                  <c:v>#N/A</c:v>
                </c:pt>
                <c:pt idx="5">
                  <c:v>0.36</c:v>
                </c:pt>
                <c:pt idx="6">
                  <c:v>#N/A</c:v>
                </c:pt>
                <c:pt idx="7">
                  <c:v>0.17</c:v>
                </c:pt>
                <c:pt idx="8">
                  <c:v>#N/A</c:v>
                </c:pt>
                <c:pt idx="9">
                  <c:v>0.46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0.88</c:v>
                </c:pt>
                <c:pt idx="2">
                  <c:v>#N/A</c:v>
                </c:pt>
                <c:pt idx="3">
                  <c:v>1.1000000000000001</c:v>
                </c:pt>
                <c:pt idx="4">
                  <c:v>#N/A</c:v>
                </c:pt>
                <c:pt idx="5">
                  <c:v>1.1000000000000001</c:v>
                </c:pt>
                <c:pt idx="6">
                  <c:v>#N/A</c:v>
                </c:pt>
                <c:pt idx="7">
                  <c:v>1.1299999999999999</c:v>
                </c:pt>
                <c:pt idx="8">
                  <c:v>#N/A</c:v>
                </c:pt>
                <c:pt idx="9">
                  <c:v>1.02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6.49</c:v>
                </c:pt>
                <c:pt idx="2">
                  <c:v>#N/A</c:v>
                </c:pt>
                <c:pt idx="3">
                  <c:v>7.28</c:v>
                </c:pt>
                <c:pt idx="4">
                  <c:v>#N/A</c:v>
                </c:pt>
                <c:pt idx="5">
                  <c:v>6.85</c:v>
                </c:pt>
                <c:pt idx="6">
                  <c:v>#N/A</c:v>
                </c:pt>
                <c:pt idx="7">
                  <c:v>6.88</c:v>
                </c:pt>
                <c:pt idx="8">
                  <c:v>#N/A</c:v>
                </c:pt>
                <c:pt idx="9">
                  <c:v>4.5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4.83</c:v>
                </c:pt>
                <c:pt idx="2">
                  <c:v>#N/A</c:v>
                </c:pt>
                <c:pt idx="3">
                  <c:v>5.21</c:v>
                </c:pt>
                <c:pt idx="4">
                  <c:v>#N/A</c:v>
                </c:pt>
                <c:pt idx="5">
                  <c:v>3.8</c:v>
                </c:pt>
                <c:pt idx="6">
                  <c:v>#N/A</c:v>
                </c:pt>
                <c:pt idx="7">
                  <c:v>4.6399999999999997</c:v>
                </c:pt>
                <c:pt idx="8">
                  <c:v>#N/A</c:v>
                </c:pt>
                <c:pt idx="9">
                  <c:v>5.34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12.27</c:v>
                </c:pt>
                <c:pt idx="2">
                  <c:v>#N/A</c:v>
                </c:pt>
                <c:pt idx="3">
                  <c:v>9.9499999999999993</c:v>
                </c:pt>
                <c:pt idx="4">
                  <c:v>#N/A</c:v>
                </c:pt>
                <c:pt idx="5">
                  <c:v>12.17</c:v>
                </c:pt>
                <c:pt idx="6">
                  <c:v>#N/A</c:v>
                </c:pt>
                <c:pt idx="7">
                  <c:v>3.74</c:v>
                </c:pt>
                <c:pt idx="8">
                  <c:v>#N/A</c:v>
                </c:pt>
                <c:pt idx="9">
                  <c:v>6.89</c:v>
                </c:pt>
              </c:numCache>
            </c:numRef>
          </c:val>
        </c:ser>
        <c:dLbls>
          <c:showLegendKey val="0"/>
          <c:showVal val="0"/>
          <c:showCatName val="0"/>
          <c:showSerName val="0"/>
          <c:showPercent val="0"/>
          <c:showBubbleSize val="0"/>
        </c:dLbls>
        <c:gapWidth val="150"/>
        <c:overlap val="100"/>
        <c:axId val="132829568"/>
        <c:axId val="132831104"/>
      </c:barChart>
      <c:catAx>
        <c:axId val="13282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31104"/>
        <c:crosses val="autoZero"/>
        <c:auto val="1"/>
        <c:lblAlgn val="ctr"/>
        <c:lblOffset val="100"/>
        <c:tickLblSkip val="1"/>
        <c:tickMarkSkip val="1"/>
        <c:noMultiLvlLbl val="0"/>
      </c:catAx>
      <c:valAx>
        <c:axId val="13283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2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279</c:v>
                </c:pt>
                <c:pt idx="5">
                  <c:v>314</c:v>
                </c:pt>
                <c:pt idx="8">
                  <c:v>339</c:v>
                </c:pt>
                <c:pt idx="11">
                  <c:v>382</c:v>
                </c:pt>
                <c:pt idx="14">
                  <c:v>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15</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26</c:v>
                </c:pt>
                <c:pt idx="6">
                  <c:v>25</c:v>
                </c:pt>
                <c:pt idx="9">
                  <c:v>23</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180</c:v>
                </c:pt>
                <c:pt idx="3">
                  <c:v>171</c:v>
                </c:pt>
                <c:pt idx="6">
                  <c:v>199</c:v>
                </c:pt>
                <c:pt idx="9">
                  <c:v>182</c:v>
                </c:pt>
                <c:pt idx="12">
                  <c:v>194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301</c:v>
                </c:pt>
                <c:pt idx="3">
                  <c:v>329</c:v>
                </c:pt>
                <c:pt idx="6">
                  <c:v>386</c:v>
                </c:pt>
                <c:pt idx="9">
                  <c:v>437</c:v>
                </c:pt>
                <c:pt idx="12">
                  <c:v>419</c:v>
                </c:pt>
              </c:numCache>
            </c:numRef>
          </c:val>
        </c:ser>
        <c:dLbls>
          <c:showLegendKey val="0"/>
          <c:showVal val="0"/>
          <c:showCatName val="0"/>
          <c:showSerName val="0"/>
          <c:showPercent val="0"/>
          <c:showBubbleSize val="0"/>
        </c:dLbls>
        <c:gapWidth val="100"/>
        <c:overlap val="100"/>
        <c:axId val="115012736"/>
        <c:axId val="11501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243</c:v>
                </c:pt>
                <c:pt idx="2">
                  <c:v>#N/A</c:v>
                </c:pt>
                <c:pt idx="3">
                  <c:v>#N/A</c:v>
                </c:pt>
                <c:pt idx="4">
                  <c:v>227</c:v>
                </c:pt>
                <c:pt idx="5">
                  <c:v>#N/A</c:v>
                </c:pt>
                <c:pt idx="6">
                  <c:v>#N/A</c:v>
                </c:pt>
                <c:pt idx="7">
                  <c:v>286</c:v>
                </c:pt>
                <c:pt idx="8">
                  <c:v>#N/A</c:v>
                </c:pt>
                <c:pt idx="9">
                  <c:v>#N/A</c:v>
                </c:pt>
                <c:pt idx="10">
                  <c:v>275</c:v>
                </c:pt>
                <c:pt idx="11">
                  <c:v>#N/A</c:v>
                </c:pt>
                <c:pt idx="12">
                  <c:v>#N/A</c:v>
                </c:pt>
                <c:pt idx="13">
                  <c:v>275</c:v>
                </c:pt>
                <c:pt idx="14">
                  <c:v>#N/A</c:v>
                </c:pt>
              </c:numCache>
            </c:numRef>
          </c:val>
          <c:smooth val="0"/>
        </c:ser>
        <c:dLbls>
          <c:showLegendKey val="0"/>
          <c:showVal val="0"/>
          <c:showCatName val="0"/>
          <c:showSerName val="0"/>
          <c:showPercent val="0"/>
          <c:showBubbleSize val="0"/>
        </c:dLbls>
        <c:marker val="1"/>
        <c:smooth val="0"/>
        <c:axId val="115012736"/>
        <c:axId val="115014656"/>
      </c:lineChart>
      <c:catAx>
        <c:axId val="1150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14656"/>
        <c:crosses val="autoZero"/>
        <c:auto val="1"/>
        <c:lblAlgn val="ctr"/>
        <c:lblOffset val="100"/>
        <c:tickLblSkip val="1"/>
        <c:tickMarkSkip val="1"/>
        <c:noMultiLvlLbl val="0"/>
      </c:catAx>
      <c:valAx>
        <c:axId val="11501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5002</c:v>
                </c:pt>
                <c:pt idx="5">
                  <c:v>5363</c:v>
                </c:pt>
                <c:pt idx="8">
                  <c:v>5612</c:v>
                </c:pt>
                <c:pt idx="11">
                  <c:v>5770</c:v>
                </c:pt>
                <c:pt idx="14">
                  <c:v>5783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261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3708</c:v>
                </c:pt>
                <c:pt idx="5">
                  <c:v>4209</c:v>
                </c:pt>
                <c:pt idx="8">
                  <c:v>4466</c:v>
                </c:pt>
                <c:pt idx="11">
                  <c:v>4737</c:v>
                </c:pt>
                <c:pt idx="14">
                  <c:v>3462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c:v>
                </c:pt>
                <c:pt idx="3">
                  <c:v>5</c:v>
                </c:pt>
                <c:pt idx="6">
                  <c:v>0</c:v>
                </c:pt>
                <c:pt idx="9">
                  <c:v>210</c:v>
                </c:pt>
                <c:pt idx="12">
                  <c:v>385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618</c:v>
                </c:pt>
                <c:pt idx="3">
                  <c:v>542</c:v>
                </c:pt>
                <c:pt idx="6">
                  <c:v>688</c:v>
                </c:pt>
                <c:pt idx="9">
                  <c:v>703</c:v>
                </c:pt>
                <c:pt idx="12">
                  <c:v>681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195</c:v>
                </c:pt>
                <c:pt idx="3">
                  <c:v>190</c:v>
                </c:pt>
                <c:pt idx="6">
                  <c:v>240</c:v>
                </c:pt>
                <c:pt idx="9">
                  <c:v>333</c:v>
                </c:pt>
                <c:pt idx="12">
                  <c:v>434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3955</c:v>
                </c:pt>
                <c:pt idx="3">
                  <c:v>3713</c:v>
                </c:pt>
                <c:pt idx="6">
                  <c:v>3635</c:v>
                </c:pt>
                <c:pt idx="9">
                  <c:v>3528</c:v>
                </c:pt>
                <c:pt idx="12">
                  <c:v>3553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96</c:v>
                </c:pt>
                <c:pt idx="3">
                  <c:v>83</c:v>
                </c:pt>
                <c:pt idx="6">
                  <c:v>70</c:v>
                </c:pt>
                <c:pt idx="9">
                  <c:v>56</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4441</c:v>
                </c:pt>
                <c:pt idx="3">
                  <c:v>4738</c:v>
                </c:pt>
                <c:pt idx="6">
                  <c:v>4834</c:v>
                </c:pt>
                <c:pt idx="9">
                  <c:v>4784</c:v>
                </c:pt>
                <c:pt idx="12">
                  <c:v>4249</c:v>
                </c:pt>
              </c:numCache>
            </c:numRef>
          </c:val>
        </c:ser>
        <c:dLbls>
          <c:showLegendKey val="0"/>
          <c:showVal val="0"/>
          <c:showCatName val="0"/>
          <c:showSerName val="0"/>
          <c:showPercent val="0"/>
          <c:showBubbleSize val="0"/>
        </c:dLbls>
        <c:gapWidth val="100"/>
        <c:overlap val="100"/>
        <c:axId val="133465984"/>
        <c:axId val="13346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604</c:v>
                </c:pt>
                <c:pt idx="2">
                  <c:v>#N/A</c:v>
                </c:pt>
                <c:pt idx="3">
                  <c:v>#N/A</c:v>
                </c:pt>
                <c:pt idx="4">
                  <c:v>0</c:v>
                </c:pt>
                <c:pt idx="5">
                  <c:v>#N/A</c:v>
                </c:pt>
                <c:pt idx="6">
                  <c:v>#N/A</c:v>
                </c:pt>
                <c:pt idx="7">
                  <c:v>0</c:v>
                </c:pt>
                <c:pt idx="8">
                  <c:v>#N/A</c:v>
                </c:pt>
                <c:pt idx="9">
                  <c:v>#N/A</c:v>
                </c:pt>
                <c:pt idx="10">
                  <c:v>0</c:v>
                </c:pt>
                <c:pt idx="11">
                  <c:v>#N/A</c:v>
                </c:pt>
                <c:pt idx="12">
                  <c:v>#N/A</c:v>
                </c:pt>
                <c:pt idx="13">
                  <c:v>99</c:v>
                </c:pt>
                <c:pt idx="14">
                  <c:v>#N/A</c:v>
                </c:pt>
              </c:numCache>
            </c:numRef>
          </c:val>
          <c:smooth val="0"/>
        </c:ser>
        <c:dLbls>
          <c:showLegendKey val="0"/>
          <c:showVal val="0"/>
          <c:showCatName val="0"/>
          <c:showSerName val="0"/>
          <c:showPercent val="0"/>
          <c:showBubbleSize val="0"/>
        </c:dLbls>
        <c:marker val="1"/>
        <c:smooth val="0"/>
        <c:axId val="133465984"/>
        <c:axId val="133468160"/>
      </c:lineChart>
      <c:catAx>
        <c:axId val="1334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468160"/>
        <c:crosses val="autoZero"/>
        <c:auto val="1"/>
        <c:lblAlgn val="ctr"/>
        <c:lblOffset val="100"/>
        <c:tickLblSkip val="1"/>
        <c:tickMarkSkip val="1"/>
        <c:noMultiLvlLbl val="0"/>
      </c:catAx>
      <c:valAx>
        <c:axId val="13346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4239744"/>
        <c:axId val="134241664"/>
      </c:scatterChart>
      <c:valAx>
        <c:axId val="134239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41664"/>
        <c:crosses val="autoZero"/>
        <c:crossBetween val="midCat"/>
      </c:valAx>
      <c:valAx>
        <c:axId val="134241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23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9.5</c:v>
                </c:pt>
                <c:pt idx="1">
                  <c:v>9.1</c:v>
                </c:pt>
                <c:pt idx="2">
                  <c:v>9.5</c:v>
                </c:pt>
                <c:pt idx="3">
                  <c:v>10</c:v>
                </c:pt>
                <c:pt idx="4">
                  <c:v>10.4</c:v>
                </c:pt>
              </c:numCache>
            </c:numRef>
          </c:xVal>
          <c:yVal>
            <c:numRef>
              <c:f>公会計指標分析・財政指標組合せ分析表!$K$73:$O$73</c:f>
              <c:numCache>
                <c:formatCode>#,##0.0;"▲ "#,##0.0</c:formatCode>
                <c:ptCount val="5"/>
                <c:pt idx="0">
                  <c:v>22.9</c:v>
                </c:pt>
                <c:pt idx="4">
                  <c:v>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3027712"/>
        <c:axId val="3029632"/>
      </c:scatterChart>
      <c:valAx>
        <c:axId val="3027712"/>
        <c:scaling>
          <c:orientation val="minMax"/>
          <c:max val="11.9"/>
          <c:min val="8.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9632"/>
        <c:crosses val="autoZero"/>
        <c:crossBetween val="midCat"/>
      </c:valAx>
      <c:valAx>
        <c:axId val="3029632"/>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7712"/>
        <c:crosses val="autoZero"/>
        <c:crossBetween val="midCat"/>
        <c:majorUnit val="5.124999999999994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11,270
19.64
6,334,729
5,911,902
217,727
3,156,266
4,249,297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468580" cy="240542"/>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8919764" cy="249451"/>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530248" cy="249451"/>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458997" cy="240542"/>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303704" cy="249451"/>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7963117" cy="249451"/>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大型事業所の進出により、類似団体上位に位置しているが、法人住民税の比率が高いことから、近年低下傾向にある。新規工業団地の造成と企業誘致に努め、税収増加による歳入の確保に努める。</a:t>
          </a:r>
          <a:endParaRPr kumimoji="1" lang="en-US"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166688</xdr:rowOff>
    </xdr:from>
    <xdr:to>
      <xdr:col>7</xdr:col>
      <xdr:colOff>152400</xdr:colOff>
      <xdr:row>42</xdr:row>
      <xdr:rowOff>5292</xdr:rowOff>
    </xdr:to>
    <xdr:cxnSp macro="">
      <xdr:nvCxnSpPr>
        <xdr:cNvPr id="71" name="直線コネクタ 70"/>
        <xdr:cNvCxnSpPr/>
      </xdr:nvCxnSpPr>
      <xdr:spPr>
        <a:xfrm>
          <a:off x="4114800" y="71961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146579</xdr:rowOff>
    </xdr:from>
    <xdr:to>
      <xdr:col>6</xdr:col>
      <xdr:colOff>0</xdr:colOff>
      <xdr:row>41</xdr:row>
      <xdr:rowOff>166688</xdr:rowOff>
    </xdr:to>
    <xdr:cxnSp macro="">
      <xdr:nvCxnSpPr>
        <xdr:cNvPr id="74" name="直線コネクタ 73"/>
        <xdr:cNvCxnSpPr/>
      </xdr:nvCxnSpPr>
      <xdr:spPr>
        <a:xfrm>
          <a:off x="3225800" y="71760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76" name="テキスト ボックス 75"/>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106363</xdr:rowOff>
    </xdr:from>
    <xdr:to>
      <xdr:col>4</xdr:col>
      <xdr:colOff>482600</xdr:colOff>
      <xdr:row>41</xdr:row>
      <xdr:rowOff>146579</xdr:rowOff>
    </xdr:to>
    <xdr:cxnSp macro="">
      <xdr:nvCxnSpPr>
        <xdr:cNvPr id="77" name="直線コネクタ 76"/>
        <xdr:cNvCxnSpPr/>
      </xdr:nvCxnSpPr>
      <xdr:spPr>
        <a:xfrm>
          <a:off x="2336800" y="71358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106363</xdr:rowOff>
    </xdr:from>
    <xdr:to>
      <xdr:col>3</xdr:col>
      <xdr:colOff>279400</xdr:colOff>
      <xdr:row>41</xdr:row>
      <xdr:rowOff>116417</xdr:rowOff>
    </xdr:to>
    <xdr:cxnSp macro="">
      <xdr:nvCxnSpPr>
        <xdr:cNvPr id="80" name="直線コネクタ 79"/>
        <xdr:cNvCxnSpPr/>
      </xdr:nvCxnSpPr>
      <xdr:spPr>
        <a:xfrm flipV="1">
          <a:off x="1447800" y="71358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82" name="テキスト ボックス 81"/>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80556</xdr:rowOff>
    </xdr:from>
    <xdr:ext cx="762000" cy="259045"/>
    <xdr:sp macro="" textlink="">
      <xdr:nvSpPr>
        <xdr:cNvPr id="84" name="テキスト ボックス 83"/>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90" name="円/楕円 89"/>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91"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115888</xdr:rowOff>
    </xdr:from>
    <xdr:to>
      <xdr:col>6</xdr:col>
      <xdr:colOff>50800</xdr:colOff>
      <xdr:row>42</xdr:row>
      <xdr:rowOff>46038</xdr:rowOff>
    </xdr:to>
    <xdr:sp macro="" textlink="">
      <xdr:nvSpPr>
        <xdr:cNvPr id="92" name="円/楕円 91"/>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56215</xdr:rowOff>
    </xdr:from>
    <xdr:ext cx="736600" cy="259045"/>
    <xdr:sp macro="" textlink="">
      <xdr:nvSpPr>
        <xdr:cNvPr id="93" name="テキスト ボックス 92"/>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95779</xdr:rowOff>
    </xdr:from>
    <xdr:to>
      <xdr:col>4</xdr:col>
      <xdr:colOff>533400</xdr:colOff>
      <xdr:row>42</xdr:row>
      <xdr:rowOff>25929</xdr:rowOff>
    </xdr:to>
    <xdr:sp macro="" textlink="">
      <xdr:nvSpPr>
        <xdr:cNvPr id="94" name="円/楕円 93"/>
        <xdr:cNvSpPr/>
      </xdr:nvSpPr>
      <xdr:spPr>
        <a:xfrm>
          <a:off x="3175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36106</xdr:rowOff>
    </xdr:from>
    <xdr:ext cx="762000" cy="259045"/>
    <xdr:sp macro="" textlink="">
      <xdr:nvSpPr>
        <xdr:cNvPr id="95" name="テキスト ボックス 94"/>
        <xdr:cNvSpPr txBox="1"/>
      </xdr:nvSpPr>
      <xdr:spPr>
        <a:xfrm>
          <a:off x="2844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55563</xdr:rowOff>
    </xdr:from>
    <xdr:to>
      <xdr:col>3</xdr:col>
      <xdr:colOff>330200</xdr:colOff>
      <xdr:row>41</xdr:row>
      <xdr:rowOff>157163</xdr:rowOff>
    </xdr:to>
    <xdr:sp macro="" textlink="">
      <xdr:nvSpPr>
        <xdr:cNvPr id="96" name="円/楕円 95"/>
        <xdr:cNvSpPr/>
      </xdr:nvSpPr>
      <xdr:spPr>
        <a:xfrm>
          <a:off x="2286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167340</xdr:rowOff>
    </xdr:from>
    <xdr:ext cx="762000" cy="259045"/>
    <xdr:sp macro="" textlink="">
      <xdr:nvSpPr>
        <xdr:cNvPr id="97" name="テキスト ボックス 96"/>
        <xdr:cNvSpPr txBox="1"/>
      </xdr:nvSpPr>
      <xdr:spPr>
        <a:xfrm>
          <a:off x="1955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8" name="円/楕円 97"/>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9" name="テキスト ボックス 98"/>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国保、介護、後期高齢、下水道といった特別会計への繰出金の増に加え、減収補てん債や臨時財政対策債の償還も伸びている。これら歳出に交付税と臨時財政対策債の伸びが届かないため、比率の悪化となった。</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法人住民税の影響を受けやすいため、経常収支比率の変動が大きい。新規工業団地の造成と企業誘致により安定的な歳入の確保を図るともに、第６次総合計画により経常経費の削減に努める。</a:t>
          </a:r>
          <a:endParaRPr kumimoji="1" lang="en-US"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308173" cy="235516"/>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169121</xdr:rowOff>
    </xdr:from>
    <xdr:to>
      <xdr:col>7</xdr:col>
      <xdr:colOff>152400</xdr:colOff>
      <xdr:row>64</xdr:row>
      <xdr:rowOff>103717</xdr:rowOff>
    </xdr:to>
    <xdr:cxnSp macro="">
      <xdr:nvCxnSpPr>
        <xdr:cNvPr id="134" name="直線コネクタ 133"/>
        <xdr:cNvCxnSpPr/>
      </xdr:nvCxnSpPr>
      <xdr:spPr>
        <a:xfrm>
          <a:off x="4114800" y="10799021"/>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169121</xdr:rowOff>
    </xdr:to>
    <xdr:cxnSp macro="">
      <xdr:nvCxnSpPr>
        <xdr:cNvPr id="137" name="直線コネクタ 136"/>
        <xdr:cNvCxnSpPr/>
      </xdr:nvCxnSpPr>
      <xdr:spPr>
        <a:xfrm>
          <a:off x="3225800" y="1069848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123402</xdr:rowOff>
    </xdr:from>
    <xdr:to>
      <xdr:col>4</xdr:col>
      <xdr:colOff>482600</xdr:colOff>
      <xdr:row>62</xdr:row>
      <xdr:rowOff>68580</xdr:rowOff>
    </xdr:to>
    <xdr:cxnSp macro="">
      <xdr:nvCxnSpPr>
        <xdr:cNvPr id="140" name="直線コネクタ 139"/>
        <xdr:cNvCxnSpPr/>
      </xdr:nvCxnSpPr>
      <xdr:spPr>
        <a:xfrm>
          <a:off x="2336800" y="1058185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63077</xdr:rowOff>
    </xdr:from>
    <xdr:to>
      <xdr:col>3</xdr:col>
      <xdr:colOff>279400</xdr:colOff>
      <xdr:row>61</xdr:row>
      <xdr:rowOff>123402</xdr:rowOff>
    </xdr:to>
    <xdr:cxnSp macro="">
      <xdr:nvCxnSpPr>
        <xdr:cNvPr id="143" name="直線コネクタ 142"/>
        <xdr:cNvCxnSpPr/>
      </xdr:nvCxnSpPr>
      <xdr:spPr>
        <a:xfrm>
          <a:off x="1447800" y="105215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3" name="円/楕円 152"/>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24994</xdr:rowOff>
    </xdr:from>
    <xdr:ext cx="762000" cy="259045"/>
    <xdr:sp macro="" textlink="">
      <xdr:nvSpPr>
        <xdr:cNvPr id="154"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118321</xdr:rowOff>
    </xdr:from>
    <xdr:to>
      <xdr:col>6</xdr:col>
      <xdr:colOff>50800</xdr:colOff>
      <xdr:row>63</xdr:row>
      <xdr:rowOff>48471</xdr:rowOff>
    </xdr:to>
    <xdr:sp macro="" textlink="">
      <xdr:nvSpPr>
        <xdr:cNvPr id="155" name="円/楕円 154"/>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33248</xdr:rowOff>
    </xdr:from>
    <xdr:ext cx="736600" cy="259045"/>
    <xdr:sp macro="" textlink="">
      <xdr:nvSpPr>
        <xdr:cNvPr id="156" name="テキスト ボックス 155"/>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7" name="円/楕円 156"/>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8" name="テキスト ボックス 157"/>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72602</xdr:rowOff>
    </xdr:from>
    <xdr:to>
      <xdr:col>3</xdr:col>
      <xdr:colOff>330200</xdr:colOff>
      <xdr:row>62</xdr:row>
      <xdr:rowOff>2752</xdr:rowOff>
    </xdr:to>
    <xdr:sp macro="" textlink="">
      <xdr:nvSpPr>
        <xdr:cNvPr id="159" name="円/楕円 158"/>
        <xdr:cNvSpPr/>
      </xdr:nvSpPr>
      <xdr:spPr>
        <a:xfrm>
          <a:off x="2286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12929</xdr:rowOff>
    </xdr:from>
    <xdr:ext cx="762000" cy="259045"/>
    <xdr:sp macro="" textlink="">
      <xdr:nvSpPr>
        <xdr:cNvPr id="160" name="テキスト ボックス 159"/>
        <xdr:cNvSpPr txBox="1"/>
      </xdr:nvSpPr>
      <xdr:spPr>
        <a:xfrm>
          <a:off x="1955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12277</xdr:rowOff>
    </xdr:from>
    <xdr:to>
      <xdr:col>2</xdr:col>
      <xdr:colOff>127000</xdr:colOff>
      <xdr:row>61</xdr:row>
      <xdr:rowOff>113877</xdr:rowOff>
    </xdr:to>
    <xdr:sp macro="" textlink="">
      <xdr:nvSpPr>
        <xdr:cNvPr id="161" name="円/楕円 160"/>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124054</xdr:rowOff>
    </xdr:from>
    <xdr:ext cx="762000" cy="259045"/>
    <xdr:sp macro="" textlink="">
      <xdr:nvSpPr>
        <xdr:cNvPr id="162" name="テキスト ボックス 161"/>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[135,821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類似団体の中位に位置し、人件費については、第６次総合計画に基づく行政組織の見直しによる定員適正管理を行っている。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物件費については、消耗品費、光熱費に係る費用を抑制し、削減を図っているものの、正規職員の削減を非常勤の雇用やアウトソーシングで補っており、増加している。</a:t>
          </a:r>
          <a:endParaRPr lang="ja-JP" sz="1400"/>
        </a:p>
      </xdr:txBody>
    </xdr:sp>
    <xdr:clientData/>
  </xdr:twoCellAnchor>
  <xdr:oneCellAnchor>
    <xdr:from>
      <xdr:col>1</xdr:col>
      <xdr:colOff>38100</xdr:colOff>
      <xdr:row>77</xdr:row>
      <xdr:rowOff>6350</xdr:rowOff>
    </xdr:from>
    <xdr:ext cx="349839" cy="235516"/>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14880</xdr:rowOff>
    </xdr:from>
    <xdr:to>
      <xdr:col>7</xdr:col>
      <xdr:colOff>152400</xdr:colOff>
      <xdr:row>82</xdr:row>
      <xdr:rowOff>25935</xdr:rowOff>
    </xdr:to>
    <xdr:cxnSp macro="">
      <xdr:nvCxnSpPr>
        <xdr:cNvPr id="196" name="直線コネクタ 195"/>
        <xdr:cNvCxnSpPr/>
      </xdr:nvCxnSpPr>
      <xdr:spPr>
        <a:xfrm flipV="1">
          <a:off x="4114800" y="14073780"/>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18833</xdr:rowOff>
    </xdr:from>
    <xdr:to>
      <xdr:col>6</xdr:col>
      <xdr:colOff>0</xdr:colOff>
      <xdr:row>82</xdr:row>
      <xdr:rowOff>25935</xdr:rowOff>
    </xdr:to>
    <xdr:cxnSp macro="">
      <xdr:nvCxnSpPr>
        <xdr:cNvPr id="199" name="直線コネクタ 198"/>
        <xdr:cNvCxnSpPr/>
      </xdr:nvCxnSpPr>
      <xdr:spPr>
        <a:xfrm>
          <a:off x="3225800" y="14077733"/>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13449</xdr:rowOff>
    </xdr:from>
    <xdr:to>
      <xdr:col>4</xdr:col>
      <xdr:colOff>482600</xdr:colOff>
      <xdr:row>82</xdr:row>
      <xdr:rowOff>18833</xdr:rowOff>
    </xdr:to>
    <xdr:cxnSp macro="">
      <xdr:nvCxnSpPr>
        <xdr:cNvPr id="202" name="直線コネクタ 201"/>
        <xdr:cNvCxnSpPr/>
      </xdr:nvCxnSpPr>
      <xdr:spPr>
        <a:xfrm>
          <a:off x="2336800" y="14072349"/>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13449</xdr:rowOff>
    </xdr:from>
    <xdr:to>
      <xdr:col>3</xdr:col>
      <xdr:colOff>279400</xdr:colOff>
      <xdr:row>82</xdr:row>
      <xdr:rowOff>16021</xdr:rowOff>
    </xdr:to>
    <xdr:cxnSp macro="">
      <xdr:nvCxnSpPr>
        <xdr:cNvPr id="205" name="直線コネクタ 204"/>
        <xdr:cNvCxnSpPr/>
      </xdr:nvCxnSpPr>
      <xdr:spPr>
        <a:xfrm flipV="1">
          <a:off x="1447800" y="14072349"/>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135530</xdr:rowOff>
    </xdr:from>
    <xdr:to>
      <xdr:col>7</xdr:col>
      <xdr:colOff>203200</xdr:colOff>
      <xdr:row>82</xdr:row>
      <xdr:rowOff>65680</xdr:rowOff>
    </xdr:to>
    <xdr:sp macro="" textlink="">
      <xdr:nvSpPr>
        <xdr:cNvPr id="215" name="円/楕円 214"/>
        <xdr:cNvSpPr/>
      </xdr:nvSpPr>
      <xdr:spPr>
        <a:xfrm>
          <a:off x="4902200" y="140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56807</xdr:rowOff>
    </xdr:from>
    <xdr:ext cx="762000" cy="259045"/>
    <xdr:sp macro="" textlink="">
      <xdr:nvSpPr>
        <xdr:cNvPr id="216" name="人件費・物件費等の状況該当値テキスト"/>
        <xdr:cNvSpPr txBox="1"/>
      </xdr:nvSpPr>
      <xdr:spPr>
        <a:xfrm>
          <a:off x="5041900" y="139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146585</xdr:rowOff>
    </xdr:from>
    <xdr:to>
      <xdr:col>6</xdr:col>
      <xdr:colOff>50800</xdr:colOff>
      <xdr:row>82</xdr:row>
      <xdr:rowOff>76735</xdr:rowOff>
    </xdr:to>
    <xdr:sp macro="" textlink="">
      <xdr:nvSpPr>
        <xdr:cNvPr id="217" name="円/楕円 216"/>
        <xdr:cNvSpPr/>
      </xdr:nvSpPr>
      <xdr:spPr>
        <a:xfrm>
          <a:off x="4064000" y="140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86912</xdr:rowOff>
    </xdr:from>
    <xdr:ext cx="736600" cy="259045"/>
    <xdr:sp macro="" textlink="">
      <xdr:nvSpPr>
        <xdr:cNvPr id="218" name="テキスト ボックス 217"/>
        <xdr:cNvSpPr txBox="1"/>
      </xdr:nvSpPr>
      <xdr:spPr>
        <a:xfrm>
          <a:off x="3733800" y="138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139483</xdr:rowOff>
    </xdr:from>
    <xdr:to>
      <xdr:col>4</xdr:col>
      <xdr:colOff>533400</xdr:colOff>
      <xdr:row>82</xdr:row>
      <xdr:rowOff>69633</xdr:rowOff>
    </xdr:to>
    <xdr:sp macro="" textlink="">
      <xdr:nvSpPr>
        <xdr:cNvPr id="219" name="円/楕円 218"/>
        <xdr:cNvSpPr/>
      </xdr:nvSpPr>
      <xdr:spPr>
        <a:xfrm>
          <a:off x="3175000" y="140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79810</xdr:rowOff>
    </xdr:from>
    <xdr:ext cx="762000" cy="259045"/>
    <xdr:sp macro="" textlink="">
      <xdr:nvSpPr>
        <xdr:cNvPr id="220" name="テキスト ボックス 219"/>
        <xdr:cNvSpPr txBox="1"/>
      </xdr:nvSpPr>
      <xdr:spPr>
        <a:xfrm>
          <a:off x="2844800" y="137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134099</xdr:rowOff>
    </xdr:from>
    <xdr:to>
      <xdr:col>3</xdr:col>
      <xdr:colOff>330200</xdr:colOff>
      <xdr:row>82</xdr:row>
      <xdr:rowOff>64249</xdr:rowOff>
    </xdr:to>
    <xdr:sp macro="" textlink="">
      <xdr:nvSpPr>
        <xdr:cNvPr id="221" name="円/楕円 220"/>
        <xdr:cNvSpPr/>
      </xdr:nvSpPr>
      <xdr:spPr>
        <a:xfrm>
          <a:off x="2286000" y="140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74426</xdr:rowOff>
    </xdr:from>
    <xdr:ext cx="762000" cy="259045"/>
    <xdr:sp macro="" textlink="">
      <xdr:nvSpPr>
        <xdr:cNvPr id="222" name="テキスト ボックス 221"/>
        <xdr:cNvSpPr txBox="1"/>
      </xdr:nvSpPr>
      <xdr:spPr>
        <a:xfrm>
          <a:off x="1955800" y="137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136671</xdr:rowOff>
    </xdr:from>
    <xdr:to>
      <xdr:col>2</xdr:col>
      <xdr:colOff>127000</xdr:colOff>
      <xdr:row>82</xdr:row>
      <xdr:rowOff>66821</xdr:rowOff>
    </xdr:to>
    <xdr:sp macro="" textlink="">
      <xdr:nvSpPr>
        <xdr:cNvPr id="223" name="円/楕円 222"/>
        <xdr:cNvSpPr/>
      </xdr:nvSpPr>
      <xdr:spPr>
        <a:xfrm>
          <a:off x="1397000" y="140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76998</xdr:rowOff>
    </xdr:from>
    <xdr:ext cx="762000" cy="259045"/>
    <xdr:sp macro="" textlink="">
      <xdr:nvSpPr>
        <xdr:cNvPr id="224" name="テキスト ボックス 223"/>
        <xdr:cNvSpPr txBox="1"/>
      </xdr:nvSpPr>
      <xdr:spPr>
        <a:xfrm>
          <a:off x="1066800" y="1379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類似団体中位に位置し、第６次総合計画による行政組織の見直しにより給与の適正化に努める。</a:t>
          </a:r>
          <a:endParaRPr 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102129</xdr:rowOff>
    </xdr:from>
    <xdr:to>
      <xdr:col>24</xdr:col>
      <xdr:colOff>558800</xdr:colOff>
      <xdr:row>86</xdr:row>
      <xdr:rowOff>71438</xdr:rowOff>
    </xdr:to>
    <xdr:cxnSp macro="">
      <xdr:nvCxnSpPr>
        <xdr:cNvPr id="262" name="直線コネクタ 261"/>
        <xdr:cNvCxnSpPr/>
      </xdr:nvCxnSpPr>
      <xdr:spPr>
        <a:xfrm>
          <a:off x="16179800" y="14675379"/>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27640</xdr:rowOff>
    </xdr:from>
    <xdr:ext cx="762000" cy="259045"/>
    <xdr:sp macro="" textlink="">
      <xdr:nvSpPr>
        <xdr:cNvPr id="263" name="給与水準   （国との比較）平均値テキスト"/>
        <xdr:cNvSpPr txBox="1"/>
      </xdr:nvSpPr>
      <xdr:spPr>
        <a:xfrm>
          <a:off x="17106900" y="1442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102129</xdr:rowOff>
    </xdr:from>
    <xdr:to>
      <xdr:col>23</xdr:col>
      <xdr:colOff>406400</xdr:colOff>
      <xdr:row>85</xdr:row>
      <xdr:rowOff>102129</xdr:rowOff>
    </xdr:to>
    <xdr:cxnSp macro="">
      <xdr:nvCxnSpPr>
        <xdr:cNvPr id="265" name="直線コネクタ 264"/>
        <xdr:cNvCxnSpPr/>
      </xdr:nvCxnSpPr>
      <xdr:spPr>
        <a:xfrm>
          <a:off x="15290800" y="14675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6" name="フローチャート : 判断 265"/>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7" name="テキスト ボックス 266"/>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102129</xdr:rowOff>
    </xdr:from>
    <xdr:to>
      <xdr:col>22</xdr:col>
      <xdr:colOff>203200</xdr:colOff>
      <xdr:row>89</xdr:row>
      <xdr:rowOff>49741</xdr:rowOff>
    </xdr:to>
    <xdr:cxnSp macro="">
      <xdr:nvCxnSpPr>
        <xdr:cNvPr id="268" name="直線コネクタ 267"/>
        <xdr:cNvCxnSpPr/>
      </xdr:nvCxnSpPr>
      <xdr:spPr>
        <a:xfrm flipV="1">
          <a:off x="14401800" y="14675379"/>
          <a:ext cx="889000" cy="6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69" name="フローチャート : 判断 268"/>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0" name="テキスト ボックス 269"/>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39688</xdr:rowOff>
    </xdr:from>
    <xdr:to>
      <xdr:col>21</xdr:col>
      <xdr:colOff>0</xdr:colOff>
      <xdr:row>89</xdr:row>
      <xdr:rowOff>49741</xdr:rowOff>
    </xdr:to>
    <xdr:cxnSp macro="">
      <xdr:nvCxnSpPr>
        <xdr:cNvPr id="271" name="直線コネクタ 270"/>
        <xdr:cNvCxnSpPr/>
      </xdr:nvCxnSpPr>
      <xdr:spPr>
        <a:xfrm>
          <a:off x="13512800" y="152987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130175</xdr:rowOff>
    </xdr:from>
    <xdr:to>
      <xdr:col>21</xdr:col>
      <xdr:colOff>50800</xdr:colOff>
      <xdr:row>89</xdr:row>
      <xdr:rowOff>60325</xdr:rowOff>
    </xdr:to>
    <xdr:sp macro="" textlink="">
      <xdr:nvSpPr>
        <xdr:cNvPr id="272" name="フローチャート : 判断 271"/>
        <xdr:cNvSpPr/>
      </xdr:nvSpPr>
      <xdr:spPr>
        <a:xfrm>
          <a:off x="14351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70502</xdr:rowOff>
    </xdr:from>
    <xdr:ext cx="762000" cy="259045"/>
    <xdr:sp macro="" textlink="">
      <xdr:nvSpPr>
        <xdr:cNvPr id="273" name="テキスト ボックス 272"/>
        <xdr:cNvSpPr txBox="1"/>
      </xdr:nvSpPr>
      <xdr:spPr>
        <a:xfrm>
          <a:off x="14020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4" name="フローチャート : 判断 273"/>
        <xdr:cNvSpPr/>
      </xdr:nvSpPr>
      <xdr:spPr>
        <a:xfrm>
          <a:off x="13462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75" name="テキスト ボックス 274"/>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81" name="円/楕円 280"/>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164165</xdr:rowOff>
    </xdr:from>
    <xdr:ext cx="762000" cy="259045"/>
    <xdr:sp macro="" textlink="">
      <xdr:nvSpPr>
        <xdr:cNvPr id="282" name="給与水準   （国との比較）該当値テキスト"/>
        <xdr:cNvSpPr txBox="1"/>
      </xdr:nvSpPr>
      <xdr:spPr>
        <a:xfrm>
          <a:off x="17106900" y="14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51329</xdr:rowOff>
    </xdr:from>
    <xdr:to>
      <xdr:col>23</xdr:col>
      <xdr:colOff>457200</xdr:colOff>
      <xdr:row>85</xdr:row>
      <xdr:rowOff>152929</xdr:rowOff>
    </xdr:to>
    <xdr:sp macro="" textlink="">
      <xdr:nvSpPr>
        <xdr:cNvPr id="283" name="円/楕円 282"/>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137706</xdr:rowOff>
    </xdr:from>
    <xdr:ext cx="736600" cy="259045"/>
    <xdr:sp macro="" textlink="">
      <xdr:nvSpPr>
        <xdr:cNvPr id="284" name="テキスト ボックス 283"/>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51329</xdr:rowOff>
    </xdr:from>
    <xdr:to>
      <xdr:col>22</xdr:col>
      <xdr:colOff>254000</xdr:colOff>
      <xdr:row>85</xdr:row>
      <xdr:rowOff>152929</xdr:rowOff>
    </xdr:to>
    <xdr:sp macro="" textlink="">
      <xdr:nvSpPr>
        <xdr:cNvPr id="285" name="円/楕円 284"/>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137706</xdr:rowOff>
    </xdr:from>
    <xdr:ext cx="762000" cy="259045"/>
    <xdr:sp macro="" textlink="">
      <xdr:nvSpPr>
        <xdr:cNvPr id="286" name="テキスト ボックス 285"/>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170391</xdr:rowOff>
    </xdr:from>
    <xdr:to>
      <xdr:col>21</xdr:col>
      <xdr:colOff>50800</xdr:colOff>
      <xdr:row>89</xdr:row>
      <xdr:rowOff>100541</xdr:rowOff>
    </xdr:to>
    <xdr:sp macro="" textlink="">
      <xdr:nvSpPr>
        <xdr:cNvPr id="287" name="円/楕円 286"/>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88" name="テキスト ボックス 287"/>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89" name="円/楕円 288"/>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90" name="テキスト ボックス 289"/>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これまでの新規採用職員の抑制により類似団体上位となっている。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今度も効果的・効率的な事務事業の実現と必要に応じた機構改革を行っていき、住民サービスの向上に努めながら、職員の削減に努める。</a:t>
          </a:r>
          <a:endParaRPr kumimoji="1" lang="en-US"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59557" cy="235516"/>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109178</xdr:rowOff>
    </xdr:from>
    <xdr:to>
      <xdr:col>24</xdr:col>
      <xdr:colOff>558800</xdr:colOff>
      <xdr:row>59</xdr:row>
      <xdr:rowOff>141351</xdr:rowOff>
    </xdr:to>
    <xdr:cxnSp macro="">
      <xdr:nvCxnSpPr>
        <xdr:cNvPr id="325" name="直線コネクタ 324"/>
        <xdr:cNvCxnSpPr/>
      </xdr:nvCxnSpPr>
      <xdr:spPr>
        <a:xfrm>
          <a:off x="16179800" y="1022472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6"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109178</xdr:rowOff>
    </xdr:from>
    <xdr:to>
      <xdr:col>23</xdr:col>
      <xdr:colOff>406400</xdr:colOff>
      <xdr:row>59</xdr:row>
      <xdr:rowOff>109178</xdr:rowOff>
    </xdr:to>
    <xdr:cxnSp macro="">
      <xdr:nvCxnSpPr>
        <xdr:cNvPr id="328" name="直線コネクタ 327"/>
        <xdr:cNvCxnSpPr/>
      </xdr:nvCxnSpPr>
      <xdr:spPr>
        <a:xfrm>
          <a:off x="15290800" y="10224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9" name="フローチャート : 判断 328"/>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30" name="テキスト ボックス 329"/>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109178</xdr:rowOff>
    </xdr:from>
    <xdr:to>
      <xdr:col>22</xdr:col>
      <xdr:colOff>203200</xdr:colOff>
      <xdr:row>59</xdr:row>
      <xdr:rowOff>122851</xdr:rowOff>
    </xdr:to>
    <xdr:cxnSp macro="">
      <xdr:nvCxnSpPr>
        <xdr:cNvPr id="331" name="直線コネクタ 330"/>
        <xdr:cNvCxnSpPr/>
      </xdr:nvCxnSpPr>
      <xdr:spPr>
        <a:xfrm flipV="1">
          <a:off x="14401800" y="1022472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2" name="フローチャート : 判断 331"/>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33" name="テキスト ボックス 332"/>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122851</xdr:rowOff>
    </xdr:from>
    <xdr:to>
      <xdr:col>21</xdr:col>
      <xdr:colOff>0</xdr:colOff>
      <xdr:row>60</xdr:row>
      <xdr:rowOff>466</xdr:rowOff>
    </xdr:to>
    <xdr:cxnSp macro="">
      <xdr:nvCxnSpPr>
        <xdr:cNvPr id="334" name="直線コネクタ 333"/>
        <xdr:cNvCxnSpPr/>
      </xdr:nvCxnSpPr>
      <xdr:spPr>
        <a:xfrm flipV="1">
          <a:off x="13512800" y="10238401"/>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5" name="フローチャート : 判断 334"/>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6" name="テキスト ボックス 335"/>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7" name="フローチャート : 判断 336"/>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8" name="テキスト ボックス 337"/>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90551</xdr:rowOff>
    </xdr:from>
    <xdr:to>
      <xdr:col>24</xdr:col>
      <xdr:colOff>609600</xdr:colOff>
      <xdr:row>60</xdr:row>
      <xdr:rowOff>20701</xdr:rowOff>
    </xdr:to>
    <xdr:sp macro="" textlink="">
      <xdr:nvSpPr>
        <xdr:cNvPr id="344" name="円/楕円 343"/>
        <xdr:cNvSpPr/>
      </xdr:nvSpPr>
      <xdr:spPr>
        <a:xfrm>
          <a:off x="169672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107078</xdr:rowOff>
    </xdr:from>
    <xdr:ext cx="762000" cy="259045"/>
    <xdr:sp macro="" textlink="">
      <xdr:nvSpPr>
        <xdr:cNvPr id="345" name="定員管理の状況該当値テキスト"/>
        <xdr:cNvSpPr txBox="1"/>
      </xdr:nvSpPr>
      <xdr:spPr>
        <a:xfrm>
          <a:off x="17106900" y="1005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58378</xdr:rowOff>
    </xdr:from>
    <xdr:to>
      <xdr:col>23</xdr:col>
      <xdr:colOff>457200</xdr:colOff>
      <xdr:row>59</xdr:row>
      <xdr:rowOff>159978</xdr:rowOff>
    </xdr:to>
    <xdr:sp macro="" textlink="">
      <xdr:nvSpPr>
        <xdr:cNvPr id="346" name="円/楕円 345"/>
        <xdr:cNvSpPr/>
      </xdr:nvSpPr>
      <xdr:spPr>
        <a:xfrm>
          <a:off x="16129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170155</xdr:rowOff>
    </xdr:from>
    <xdr:ext cx="736600" cy="259045"/>
    <xdr:sp macro="" textlink="">
      <xdr:nvSpPr>
        <xdr:cNvPr id="347" name="テキスト ボックス 346"/>
        <xdr:cNvSpPr txBox="1"/>
      </xdr:nvSpPr>
      <xdr:spPr>
        <a:xfrm>
          <a:off x="15798800" y="994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58378</xdr:rowOff>
    </xdr:from>
    <xdr:to>
      <xdr:col>22</xdr:col>
      <xdr:colOff>254000</xdr:colOff>
      <xdr:row>59</xdr:row>
      <xdr:rowOff>159978</xdr:rowOff>
    </xdr:to>
    <xdr:sp macro="" textlink="">
      <xdr:nvSpPr>
        <xdr:cNvPr id="348" name="円/楕円 347"/>
        <xdr:cNvSpPr/>
      </xdr:nvSpPr>
      <xdr:spPr>
        <a:xfrm>
          <a:off x="15240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170155</xdr:rowOff>
    </xdr:from>
    <xdr:ext cx="762000" cy="259045"/>
    <xdr:sp macro="" textlink="">
      <xdr:nvSpPr>
        <xdr:cNvPr id="349" name="テキスト ボックス 348"/>
        <xdr:cNvSpPr txBox="1"/>
      </xdr:nvSpPr>
      <xdr:spPr>
        <a:xfrm>
          <a:off x="14909800" y="99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72051</xdr:rowOff>
    </xdr:from>
    <xdr:to>
      <xdr:col>21</xdr:col>
      <xdr:colOff>50800</xdr:colOff>
      <xdr:row>60</xdr:row>
      <xdr:rowOff>2201</xdr:rowOff>
    </xdr:to>
    <xdr:sp macro="" textlink="">
      <xdr:nvSpPr>
        <xdr:cNvPr id="350" name="円/楕円 349"/>
        <xdr:cNvSpPr/>
      </xdr:nvSpPr>
      <xdr:spPr>
        <a:xfrm>
          <a:off x="14351000" y="101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12378</xdr:rowOff>
    </xdr:from>
    <xdr:ext cx="762000" cy="259045"/>
    <xdr:sp macro="" textlink="">
      <xdr:nvSpPr>
        <xdr:cNvPr id="351" name="テキスト ボックス 350"/>
        <xdr:cNvSpPr txBox="1"/>
      </xdr:nvSpPr>
      <xdr:spPr>
        <a:xfrm>
          <a:off x="14020800" y="995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121116</xdr:rowOff>
    </xdr:from>
    <xdr:to>
      <xdr:col>19</xdr:col>
      <xdr:colOff>533400</xdr:colOff>
      <xdr:row>60</xdr:row>
      <xdr:rowOff>51266</xdr:rowOff>
    </xdr:to>
    <xdr:sp macro="" textlink="">
      <xdr:nvSpPr>
        <xdr:cNvPr id="352" name="円/楕円 351"/>
        <xdr:cNvSpPr/>
      </xdr:nvSpPr>
      <xdr:spPr>
        <a:xfrm>
          <a:off x="13462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61443</xdr:rowOff>
    </xdr:from>
    <xdr:ext cx="762000" cy="259045"/>
    <xdr:sp macro="" textlink="">
      <xdr:nvSpPr>
        <xdr:cNvPr id="353" name="テキスト ボックス 352"/>
        <xdr:cNvSpPr txBox="1"/>
      </xdr:nvSpPr>
      <xdr:spPr>
        <a:xfrm>
          <a:off x="13131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において、据え置きを行っていた臨時財政対策債と、据え置きを行わなかった臨時財政対策債の償還開始時期が重なったため、実質公債費比率が増加した。今後は据え置きを行っていた駅整備事業債の償還も始まり、厳しい状況が見込まれるため、</a:t>
          </a:r>
          <a:r>
            <a:rPr lang="ja-JP" altLang="en-US" sz="1100" baseline="0" smtClean="0">
              <a:solidFill>
                <a:schemeClr val="dk1"/>
              </a:solidFill>
              <a:latin typeface="+mn-lt"/>
              <a:ea typeface="+mn-ea"/>
              <a:cs typeface="+mn-cs"/>
            </a:rPr>
            <a:t>起債に大きく頼ることのない財政運営に努める。 </a:t>
          </a:r>
          <a:endParaRPr kumimoji="1" lang="en-US"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308173" cy="235516"/>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40</xdr:row>
      <xdr:rowOff>115509</xdr:rowOff>
    </xdr:to>
    <xdr:cxnSp macro="">
      <xdr:nvCxnSpPr>
        <xdr:cNvPr id="390" name="直線コネクタ 389"/>
        <xdr:cNvCxnSpPr/>
      </xdr:nvCxnSpPr>
      <xdr:spPr>
        <a:xfrm>
          <a:off x="16179800" y="69275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91"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69548</xdr:rowOff>
    </xdr:to>
    <xdr:cxnSp macro="">
      <xdr:nvCxnSpPr>
        <xdr:cNvPr id="393" name="直線コネクタ 392"/>
        <xdr:cNvCxnSpPr/>
      </xdr:nvCxnSpPr>
      <xdr:spPr>
        <a:xfrm>
          <a:off x="15290800" y="68700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4" name="フローチャート : 判断 393"/>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5" name="テキスト ボックス 39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12095</xdr:rowOff>
    </xdr:to>
    <xdr:cxnSp macro="">
      <xdr:nvCxnSpPr>
        <xdr:cNvPr id="396" name="直線コネクタ 395"/>
        <xdr:cNvCxnSpPr/>
      </xdr:nvCxnSpPr>
      <xdr:spPr>
        <a:xfrm>
          <a:off x="14401800" y="68241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7" name="フローチャート : 判断 396"/>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8" name="テキスト ボックス 397"/>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12095</xdr:rowOff>
    </xdr:to>
    <xdr:cxnSp macro="">
      <xdr:nvCxnSpPr>
        <xdr:cNvPr id="399" name="直線コネクタ 398"/>
        <xdr:cNvCxnSpPr/>
      </xdr:nvCxnSpPr>
      <xdr:spPr>
        <a:xfrm flipV="1">
          <a:off x="13512800" y="68241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400" name="フローチャート : 判断 399"/>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401" name="テキスト ボックス 400"/>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2" name="フローチャート : 判断 401"/>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403" name="テキスト ボックス 402"/>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409" name="円/楕円 408"/>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36786</xdr:rowOff>
    </xdr:from>
    <xdr:ext cx="762000" cy="259045"/>
    <xdr:sp macro="" textlink="">
      <xdr:nvSpPr>
        <xdr:cNvPr id="410"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18748</xdr:rowOff>
    </xdr:from>
    <xdr:to>
      <xdr:col>23</xdr:col>
      <xdr:colOff>457200</xdr:colOff>
      <xdr:row>40</xdr:row>
      <xdr:rowOff>120348</xdr:rowOff>
    </xdr:to>
    <xdr:sp macro="" textlink="">
      <xdr:nvSpPr>
        <xdr:cNvPr id="411" name="円/楕円 410"/>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105125</xdr:rowOff>
    </xdr:from>
    <xdr:ext cx="736600" cy="259045"/>
    <xdr:sp macro="" textlink="">
      <xdr:nvSpPr>
        <xdr:cNvPr id="412" name="テキスト ボックス 411"/>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413" name="円/楕円 412"/>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14" name="テキスト ボックス 413"/>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15" name="円/楕円 414"/>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16" name="テキスト ボックス 415"/>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132745</xdr:rowOff>
    </xdr:from>
    <xdr:to>
      <xdr:col>19</xdr:col>
      <xdr:colOff>533400</xdr:colOff>
      <xdr:row>40</xdr:row>
      <xdr:rowOff>62895</xdr:rowOff>
    </xdr:to>
    <xdr:sp macro="" textlink="">
      <xdr:nvSpPr>
        <xdr:cNvPr id="417" name="円/楕円 416"/>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73072</xdr:rowOff>
    </xdr:from>
    <xdr:ext cx="762000" cy="259045"/>
    <xdr:sp macro="" textlink="">
      <xdr:nvSpPr>
        <xdr:cNvPr id="418" name="テキスト ボックス 41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繰上償還や駅整備事業等についてその財源を基金から充当したため、将来負担比率が悪化したものの類似団体上位を維持している。</a:t>
          </a:r>
          <a:r>
            <a:rPr lang="ja-JP" altLang="en-US" sz="1100" baseline="0" smtClean="0">
              <a:solidFill>
                <a:schemeClr val="dk1"/>
              </a:solidFill>
              <a:latin typeface="+mn-lt"/>
              <a:ea typeface="+mn-ea"/>
              <a:cs typeface="+mn-cs"/>
            </a:rPr>
            <a:t>今後も事業実施の適正化を図り、財政の健全化に努める。 </a:t>
          </a:r>
          <a:endParaRPr kumimoji="1" lang="en-US"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308173" cy="235516"/>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5" name="フローチャート : 判断 45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6" name="フローチャート : 判断 45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7" name="テキスト ボックス 45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58" name="フローチャート : 判断 457"/>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9" name="テキスト ボックス 458"/>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60" name="フローチャート : 判断 459"/>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61" name="テキスト ボックス 460"/>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2" name="フローチャート : 判断 461"/>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11205</xdr:rowOff>
    </xdr:from>
    <xdr:ext cx="762000" cy="259045"/>
    <xdr:sp macro="" textlink="">
      <xdr:nvSpPr>
        <xdr:cNvPr id="463" name="テキスト ボックス 462"/>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73781</xdr:rowOff>
    </xdr:from>
    <xdr:to>
      <xdr:col>24</xdr:col>
      <xdr:colOff>609600</xdr:colOff>
      <xdr:row>14</xdr:row>
      <xdr:rowOff>3931</xdr:rowOff>
    </xdr:to>
    <xdr:sp macro="" textlink="">
      <xdr:nvSpPr>
        <xdr:cNvPr id="469" name="円/楕円 468"/>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166508</xdr:rowOff>
    </xdr:from>
    <xdr:ext cx="762000" cy="259045"/>
    <xdr:sp macro="" textlink="">
      <xdr:nvSpPr>
        <xdr:cNvPr id="470" name="将来負担の状況該当値テキスト"/>
        <xdr:cNvSpPr txBox="1"/>
      </xdr:nvSpPr>
      <xdr:spPr>
        <a:xfrm>
          <a:off x="17106900" y="2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125246</xdr:rowOff>
    </xdr:from>
    <xdr:to>
      <xdr:col>19</xdr:col>
      <xdr:colOff>533400</xdr:colOff>
      <xdr:row>15</xdr:row>
      <xdr:rowOff>55396</xdr:rowOff>
    </xdr:to>
    <xdr:sp macro="" textlink="">
      <xdr:nvSpPr>
        <xdr:cNvPr id="471" name="円/楕円 470"/>
        <xdr:cNvSpPr/>
      </xdr:nvSpPr>
      <xdr:spPr>
        <a:xfrm>
          <a:off x="13462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65573</xdr:rowOff>
    </xdr:from>
    <xdr:ext cx="762000" cy="259045"/>
    <xdr:sp macro="" textlink="">
      <xdr:nvSpPr>
        <xdr:cNvPr id="472" name="テキスト ボックス 471"/>
        <xdr:cNvSpPr txBox="1"/>
      </xdr:nvSpPr>
      <xdr:spPr>
        <a:xfrm>
          <a:off x="13131800" y="22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11,270
19.64
6,334,729
5,911,902
217,727
3,156,266
4,249,297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553754" cy="249451"/>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388873" cy="240542"/>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048285" cy="249451"/>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8639"/>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指数は改善傾向にあり、類似団体中位に位置する。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待機児童ゼロを運営する認定こども園を直営で運営するなど、他団体との行政サービス提供の差異もあるため、今後事業委託を検討しながら、人件費の抑制に努める。</a:t>
          </a:r>
          <a:endParaRPr kumimoji="1" lang="en-US"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30817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37</xdr:row>
      <xdr:rowOff>8890</xdr:rowOff>
    </xdr:to>
    <xdr:cxnSp macro="">
      <xdr:nvCxnSpPr>
        <xdr:cNvPr id="66" name="直線コネクタ 65"/>
        <xdr:cNvCxnSpPr/>
      </xdr:nvCxnSpPr>
      <xdr:spPr>
        <a:xfrm flipV="1">
          <a:off x="3987800" y="62001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8890</xdr:rowOff>
    </xdr:to>
    <xdr:cxnSp macro="">
      <xdr:nvCxnSpPr>
        <xdr:cNvPr id="69" name="直線コネクタ 68"/>
        <xdr:cNvCxnSpPr/>
      </xdr:nvCxnSpPr>
      <xdr:spPr>
        <a:xfrm>
          <a:off x="3098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85090</xdr:rowOff>
    </xdr:to>
    <xdr:cxnSp macro="">
      <xdr:nvCxnSpPr>
        <xdr:cNvPr id="72" name="直線コネクタ 71"/>
        <xdr:cNvCxnSpPr/>
      </xdr:nvCxnSpPr>
      <xdr:spPr>
        <a:xfrm flipV="1">
          <a:off x="2209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38</xdr:row>
      <xdr:rowOff>20320</xdr:rowOff>
    </xdr:to>
    <xdr:cxnSp macro="">
      <xdr:nvCxnSpPr>
        <xdr:cNvPr id="75" name="直線コネクタ 74"/>
        <xdr:cNvCxnSpPr/>
      </xdr:nvCxnSpPr>
      <xdr:spPr>
        <a:xfrm flipV="1">
          <a:off x="1320800" y="642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120667</xdr:rowOff>
    </xdr:from>
    <xdr:ext cx="762000" cy="259045"/>
    <xdr:sp macro="" textlink="">
      <xdr:nvSpPr>
        <xdr:cNvPr id="86" name="人件費該当値テキスト"/>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類似団体下位に位置する。消耗品費、光熱費については費用を抑制し、削減を行っている。業務委託についても入札などにより支出を抑制しているが、正規職員の削減に伴い、アウトソーシングなどで補っていることから、全体としての削減が難しい。</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今後予算編成時におけるシーリングや執行方針の提示など物件費の抑制に努める。</a:t>
          </a:r>
          <a:endParaRPr lang="ja-JP" sz="1400"/>
        </a:p>
      </xdr:txBody>
    </xdr:sp>
    <xdr:clientData/>
  </xdr:twoCellAnchor>
  <xdr:oneCellAnchor>
    <xdr:from>
      <xdr:col>18</xdr:col>
      <xdr:colOff>44450</xdr:colOff>
      <xdr:row>9</xdr:row>
      <xdr:rowOff>107950</xdr:rowOff>
    </xdr:from>
    <xdr:ext cx="30817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92710</xdr:rowOff>
    </xdr:from>
    <xdr:to>
      <xdr:col>24</xdr:col>
      <xdr:colOff>31750</xdr:colOff>
      <xdr:row>19</xdr:row>
      <xdr:rowOff>146050</xdr:rowOff>
    </xdr:to>
    <xdr:cxnSp macro="">
      <xdr:nvCxnSpPr>
        <xdr:cNvPr id="127" name="直線コネクタ 126"/>
        <xdr:cNvCxnSpPr/>
      </xdr:nvCxnSpPr>
      <xdr:spPr>
        <a:xfrm flipV="1">
          <a:off x="15671800" y="3350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138430</xdr:rowOff>
    </xdr:from>
    <xdr:to>
      <xdr:col>22</xdr:col>
      <xdr:colOff>565150</xdr:colOff>
      <xdr:row>19</xdr:row>
      <xdr:rowOff>146050</xdr:rowOff>
    </xdr:to>
    <xdr:cxnSp macro="">
      <xdr:nvCxnSpPr>
        <xdr:cNvPr id="130" name="直線コネクタ 129"/>
        <xdr:cNvCxnSpPr/>
      </xdr:nvCxnSpPr>
      <xdr:spPr>
        <a:xfrm>
          <a:off x="14782800" y="339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8890</xdr:rowOff>
    </xdr:from>
    <xdr:to>
      <xdr:col>21</xdr:col>
      <xdr:colOff>361950</xdr:colOff>
      <xdr:row>19</xdr:row>
      <xdr:rowOff>138430</xdr:rowOff>
    </xdr:to>
    <xdr:cxnSp macro="">
      <xdr:nvCxnSpPr>
        <xdr:cNvPr id="133" name="直線コネクタ 132"/>
        <xdr:cNvCxnSpPr/>
      </xdr:nvCxnSpPr>
      <xdr:spPr>
        <a:xfrm>
          <a:off x="13893800" y="3266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19</xdr:row>
      <xdr:rowOff>8890</xdr:rowOff>
    </xdr:to>
    <xdr:cxnSp macro="">
      <xdr:nvCxnSpPr>
        <xdr:cNvPr id="136" name="直線コネクタ 135"/>
        <xdr:cNvCxnSpPr/>
      </xdr:nvCxnSpPr>
      <xdr:spPr>
        <a:xfrm>
          <a:off x="13004800" y="3136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41910</xdr:rowOff>
    </xdr:from>
    <xdr:to>
      <xdr:col>24</xdr:col>
      <xdr:colOff>82550</xdr:colOff>
      <xdr:row>19</xdr:row>
      <xdr:rowOff>143510</xdr:rowOff>
    </xdr:to>
    <xdr:sp macro="" textlink="">
      <xdr:nvSpPr>
        <xdr:cNvPr id="146" name="円/楕円 145"/>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13987</xdr:rowOff>
    </xdr:from>
    <xdr:ext cx="762000" cy="259045"/>
    <xdr:sp macro="" textlink="">
      <xdr:nvSpPr>
        <xdr:cNvPr id="147"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48" name="円/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87630</xdr:rowOff>
    </xdr:from>
    <xdr:to>
      <xdr:col>21</xdr:col>
      <xdr:colOff>412750</xdr:colOff>
      <xdr:row>20</xdr:row>
      <xdr:rowOff>17780</xdr:rowOff>
    </xdr:to>
    <xdr:sp macro="" textlink="">
      <xdr:nvSpPr>
        <xdr:cNvPr id="150" name="円/楕円 149"/>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2557</xdr:rowOff>
    </xdr:from>
    <xdr:ext cx="762000" cy="259045"/>
    <xdr:sp macro="" textlink="">
      <xdr:nvSpPr>
        <xdr:cNvPr id="151" name="テキスト ボックス 150"/>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129540</xdr:rowOff>
    </xdr:from>
    <xdr:to>
      <xdr:col>20</xdr:col>
      <xdr:colOff>209550</xdr:colOff>
      <xdr:row>19</xdr:row>
      <xdr:rowOff>59690</xdr:rowOff>
    </xdr:to>
    <xdr:sp macro="" textlink="">
      <xdr:nvSpPr>
        <xdr:cNvPr id="152" name="円/楕円 151"/>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44467</xdr:rowOff>
    </xdr:from>
    <xdr:ext cx="762000" cy="259045"/>
    <xdr:sp macro="" textlink="">
      <xdr:nvSpPr>
        <xdr:cNvPr id="153" name="テキスト ボックス 152"/>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4" name="円/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類似団体中位に位置している。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福祉医療費の上乗せや出産祝金など住民サービスが平準化して行えるよう適量適正な事業運営に努める。</a:t>
          </a:r>
          <a:endParaRPr lang="ja-JP" sz="1400"/>
        </a:p>
        <a:p>
          <a:endParaRPr kumimoji="1" lang="ja-JP" altLang="en-US" sz="1300">
            <a:latin typeface="ＭＳ Ｐゴシック"/>
          </a:endParaRPr>
        </a:p>
      </xdr:txBody>
    </xdr:sp>
    <xdr:clientData/>
  </xdr:twoCellAnchor>
  <xdr:oneCellAnchor>
    <xdr:from>
      <xdr:col>1</xdr:col>
      <xdr:colOff>28575</xdr:colOff>
      <xdr:row>49</xdr:row>
      <xdr:rowOff>107950</xdr:rowOff>
    </xdr:from>
    <xdr:ext cx="30817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57</xdr:row>
      <xdr:rowOff>4535</xdr:rowOff>
    </xdr:to>
    <xdr:cxnSp macro="">
      <xdr:nvCxnSpPr>
        <xdr:cNvPr id="190" name="直線コネクタ 189"/>
        <xdr:cNvCxnSpPr/>
      </xdr:nvCxnSpPr>
      <xdr:spPr>
        <a:xfrm>
          <a:off x="3987800" y="940162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93" name="直線コネクタ 192"/>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53522</xdr:rowOff>
    </xdr:to>
    <xdr:cxnSp macro="">
      <xdr:nvCxnSpPr>
        <xdr:cNvPr id="196" name="直線コネクタ 195"/>
        <xdr:cNvCxnSpPr/>
      </xdr:nvCxnSpPr>
      <xdr:spPr>
        <a:xfrm flipV="1">
          <a:off x="2209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53522</xdr:rowOff>
    </xdr:to>
    <xdr:cxnSp macro="">
      <xdr:nvCxnSpPr>
        <xdr:cNvPr id="199" name="直線コネクタ 198"/>
        <xdr:cNvCxnSpPr/>
      </xdr:nvCxnSpPr>
      <xdr:spPr>
        <a:xfrm>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1" name="円/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8" name="テキスト ボックス 217"/>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指数は類似団体下位に位置する、下水道事業について、計画的な管渠敷設工事の実施により面的整備を促進し、処理水量の増加を図っており、料金収入は年々増加しているものの、元利償還金額が増加しているため、指数は悪化し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医療費の増加や下水道事業の償還が本格的になるなど、特別会計に関する繰出金の増加が見込まれているが、独立採算の原点に立ち返り、指数の悪化にならないよう努める。</a:t>
          </a:r>
          <a:endParaRPr kumimoji="1" lang="en-US"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30817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56</xdr:row>
      <xdr:rowOff>66040</xdr:rowOff>
    </xdr:to>
    <xdr:cxnSp macro="">
      <xdr:nvCxnSpPr>
        <xdr:cNvPr id="251" name="直線コネクタ 250"/>
        <xdr:cNvCxnSpPr/>
      </xdr:nvCxnSpPr>
      <xdr:spPr>
        <a:xfrm>
          <a:off x="15671800" y="9560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130810</xdr:rowOff>
    </xdr:to>
    <xdr:cxnSp macro="">
      <xdr:nvCxnSpPr>
        <xdr:cNvPr id="254" name="直線コネクタ 253"/>
        <xdr:cNvCxnSpPr/>
      </xdr:nvCxnSpPr>
      <xdr:spPr>
        <a:xfrm>
          <a:off x="14782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96520</xdr:rowOff>
    </xdr:from>
    <xdr:to>
      <xdr:col>21</xdr:col>
      <xdr:colOff>361950</xdr:colOff>
      <xdr:row>55</xdr:row>
      <xdr:rowOff>54610</xdr:rowOff>
    </xdr:to>
    <xdr:cxnSp macro="">
      <xdr:nvCxnSpPr>
        <xdr:cNvPr id="257" name="直線コネクタ 256"/>
        <xdr:cNvCxnSpPr/>
      </xdr:nvCxnSpPr>
      <xdr:spPr>
        <a:xfrm>
          <a:off x="13893800" y="9354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96520</xdr:rowOff>
    </xdr:to>
    <xdr:cxnSp macro="">
      <xdr:nvCxnSpPr>
        <xdr:cNvPr id="260" name="直線コネクタ 259"/>
        <xdr:cNvCxnSpPr/>
      </xdr:nvCxnSpPr>
      <xdr:spPr>
        <a:xfrm>
          <a:off x="13004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0" name="円/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158767</xdr:rowOff>
    </xdr:from>
    <xdr:ext cx="762000" cy="259045"/>
    <xdr:sp macro="" textlink="">
      <xdr:nvSpPr>
        <xdr:cNvPr id="271" name="その他該当値テキスト"/>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166387</xdr:rowOff>
    </xdr:from>
    <xdr:ext cx="736600" cy="259045"/>
    <xdr:sp macro="" textlink="">
      <xdr:nvSpPr>
        <xdr:cNvPr id="273" name="テキスト ボックス 272"/>
        <xdr:cNvSpPr txBox="1"/>
      </xdr:nvSpPr>
      <xdr:spPr>
        <a:xfrm>
          <a:off x="15290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4" name="円/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90187</xdr:rowOff>
    </xdr:from>
    <xdr:ext cx="762000" cy="259045"/>
    <xdr:sp macro="" textlink="">
      <xdr:nvSpPr>
        <xdr:cNvPr id="275" name="テキスト ボックス 274"/>
        <xdr:cNvSpPr txBox="1"/>
      </xdr:nvSpPr>
      <xdr:spPr>
        <a:xfrm>
          <a:off x="14401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45720</xdr:rowOff>
    </xdr:from>
    <xdr:to>
      <xdr:col>20</xdr:col>
      <xdr:colOff>209550</xdr:colOff>
      <xdr:row>54</xdr:row>
      <xdr:rowOff>147320</xdr:rowOff>
    </xdr:to>
    <xdr:sp macro="" textlink="">
      <xdr:nvSpPr>
        <xdr:cNvPr id="276" name="円/楕円 275"/>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77" name="テキスト ボックス 276"/>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8" name="円/楕円 277"/>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101617</xdr:rowOff>
    </xdr:from>
    <xdr:ext cx="762000" cy="259045"/>
    <xdr:sp macro="" textlink="">
      <xdr:nvSpPr>
        <xdr:cNvPr id="279" name="テキスト ボックス 278"/>
        <xdr:cNvSpPr txBox="1"/>
      </xdr:nvSpPr>
      <xdr:spPr>
        <a:xfrm>
          <a:off x="12623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条例により、工業団地進出企業への固定資産税相当額の補助を行ったため、悪化している。工業団地進出企業への固定資産税相当額の補助は今後数年続くため、今後も補助費は多額になると見込まれる。そのため、町が事務局を持っている協議会などへの補助を見直し、必要なものへの補助の傾向をさらにすすめていく。</a:t>
          </a:r>
          <a:endParaRPr lang="ja-JP" sz="1400"/>
        </a:p>
      </xdr:txBody>
    </xdr:sp>
    <xdr:clientData/>
  </xdr:twoCellAnchor>
  <xdr:oneCellAnchor>
    <xdr:from>
      <xdr:col>18</xdr:col>
      <xdr:colOff>44450</xdr:colOff>
      <xdr:row>29</xdr:row>
      <xdr:rowOff>107950</xdr:rowOff>
    </xdr:from>
    <xdr:ext cx="30817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38</xdr:row>
      <xdr:rowOff>26416</xdr:rowOff>
    </xdr:to>
    <xdr:cxnSp macro="">
      <xdr:nvCxnSpPr>
        <xdr:cNvPr id="309" name="直線コネクタ 308"/>
        <xdr:cNvCxnSpPr/>
      </xdr:nvCxnSpPr>
      <xdr:spPr>
        <a:xfrm>
          <a:off x="15671800" y="623976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81280</xdr:rowOff>
    </xdr:to>
    <xdr:cxnSp macro="">
      <xdr:nvCxnSpPr>
        <xdr:cNvPr id="312" name="直線コネクタ 311"/>
        <xdr:cNvCxnSpPr/>
      </xdr:nvCxnSpPr>
      <xdr:spPr>
        <a:xfrm flipV="1">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104140</xdr:rowOff>
    </xdr:to>
    <xdr:cxnSp macro="">
      <xdr:nvCxnSpPr>
        <xdr:cNvPr id="315" name="直線コネクタ 314"/>
        <xdr:cNvCxnSpPr/>
      </xdr:nvCxnSpPr>
      <xdr:spPr>
        <a:xfrm flipV="1">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113284</xdr:rowOff>
    </xdr:to>
    <xdr:cxnSp macro="">
      <xdr:nvCxnSpPr>
        <xdr:cNvPr id="318" name="直線コネクタ 317"/>
        <xdr:cNvCxnSpPr/>
      </xdr:nvCxnSpPr>
      <xdr:spPr>
        <a:xfrm flipV="1">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8" name="円/楕円 327"/>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9"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1" name="テキスト ボックス 33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2" name="円/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4" name="円/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6" name="円/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7" name="テキスト ボックス 33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過去に借入を行った利率の高いものが償還に終了したことに加え、利率の見直しにより利率が減少したため、数値は改善している。しかし、</a:t>
          </a:r>
          <a:r>
            <a:rPr kumimoji="1" lang="ja-JP" altLang="en-US" sz="1100">
              <a:solidFill>
                <a:schemeClr val="dk1"/>
              </a:solidFill>
              <a:latin typeface="+mn-lt"/>
              <a:ea typeface="+mn-ea"/>
              <a:cs typeface="+mn-cs"/>
            </a:rPr>
            <a:t>　駅周辺地域整備事業の元金返済もはじまり、公債費の増が見込めるため、総事業量の適正化により、地方債の発行抑制や借り換えを図り、健全財政の堅持に努める。</a:t>
          </a:r>
          <a:endParaRPr lang="ja-JP" sz="1100"/>
        </a:p>
        <a:p>
          <a:endParaRPr kumimoji="1" lang="ja-JP" altLang="en-US" sz="1300">
            <a:latin typeface="ＭＳ Ｐゴシック"/>
          </a:endParaRPr>
        </a:p>
      </xdr:txBody>
    </xdr:sp>
    <xdr:clientData/>
  </xdr:twoCellAnchor>
  <xdr:oneCellAnchor>
    <xdr:from>
      <xdr:col>1</xdr:col>
      <xdr:colOff>28575</xdr:colOff>
      <xdr:row>69</xdr:row>
      <xdr:rowOff>107950</xdr:rowOff>
    </xdr:from>
    <xdr:ext cx="30817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5842</xdr:rowOff>
    </xdr:to>
    <xdr:cxnSp macro="">
      <xdr:nvCxnSpPr>
        <xdr:cNvPr id="367" name="直線コネクタ 366"/>
        <xdr:cNvCxnSpPr/>
      </xdr:nvCxnSpPr>
      <xdr:spPr>
        <a:xfrm flipV="1">
          <a:off x="3987800" y="131754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77</xdr:row>
      <xdr:rowOff>5842</xdr:rowOff>
    </xdr:to>
    <xdr:cxnSp macro="">
      <xdr:nvCxnSpPr>
        <xdr:cNvPr id="370" name="直線コネクタ 369"/>
        <xdr:cNvCxnSpPr/>
      </xdr:nvCxnSpPr>
      <xdr:spPr>
        <a:xfrm>
          <a:off x="3098800" y="131389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108713</xdr:rowOff>
    </xdr:to>
    <xdr:cxnSp macro="">
      <xdr:nvCxnSpPr>
        <xdr:cNvPr id="373" name="直線コネクタ 372"/>
        <xdr:cNvCxnSpPr/>
      </xdr:nvCxnSpPr>
      <xdr:spPr>
        <a:xfrm>
          <a:off x="2209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30987</xdr:rowOff>
    </xdr:to>
    <xdr:cxnSp macro="">
      <xdr:nvCxnSpPr>
        <xdr:cNvPr id="376" name="直線コネクタ 375"/>
        <xdr:cNvCxnSpPr/>
      </xdr:nvCxnSpPr>
      <xdr:spPr>
        <a:xfrm>
          <a:off x="1320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6" name="円/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0" name="円/楕円 389"/>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1" name="テキスト ボックス 390"/>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2" name="円/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4" name="円/楕円 39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5" name="テキスト ボックス 39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指数は類似団体下位に位置する。国保･介護･後期高齢特会等自然増が見込まれることと、下水特会の償還が本格化することから分子を減少させて比率を改善していくことは難しいと思われる。そのため、「民間の資本が入りやすくする施策」を展開し、企業誘致や雇用の創出、農業生産基盤のに結び付け、自主財源を確保していく。</a:t>
          </a:r>
          <a:endParaRPr lang="ja-JP" sz="1400"/>
        </a:p>
      </xdr:txBody>
    </xdr:sp>
    <xdr:clientData/>
  </xdr:twoCellAnchor>
  <xdr:oneCellAnchor>
    <xdr:from>
      <xdr:col>18</xdr:col>
      <xdr:colOff>44450</xdr:colOff>
      <xdr:row>69</xdr:row>
      <xdr:rowOff>107950</xdr:rowOff>
    </xdr:from>
    <xdr:ext cx="30817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146050</xdr:rowOff>
    </xdr:from>
    <xdr:to>
      <xdr:col>24</xdr:col>
      <xdr:colOff>31750</xdr:colOff>
      <xdr:row>80</xdr:row>
      <xdr:rowOff>92711</xdr:rowOff>
    </xdr:to>
    <xdr:cxnSp macro="">
      <xdr:nvCxnSpPr>
        <xdr:cNvPr id="428" name="直線コネクタ 427"/>
        <xdr:cNvCxnSpPr/>
      </xdr:nvCxnSpPr>
      <xdr:spPr>
        <a:xfrm>
          <a:off x="15671800" y="1351915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78</xdr:row>
      <xdr:rowOff>146050</xdr:rowOff>
    </xdr:to>
    <xdr:cxnSp macro="">
      <xdr:nvCxnSpPr>
        <xdr:cNvPr id="431" name="直線コネクタ 430"/>
        <xdr:cNvCxnSpPr/>
      </xdr:nvCxnSpPr>
      <xdr:spPr>
        <a:xfrm>
          <a:off x="14782800" y="1348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62230</xdr:rowOff>
    </xdr:from>
    <xdr:to>
      <xdr:col>21</xdr:col>
      <xdr:colOff>361950</xdr:colOff>
      <xdr:row>78</xdr:row>
      <xdr:rowOff>107950</xdr:rowOff>
    </xdr:to>
    <xdr:cxnSp macro="">
      <xdr:nvCxnSpPr>
        <xdr:cNvPr id="434" name="直線コネクタ 433"/>
        <xdr:cNvCxnSpPr/>
      </xdr:nvCxnSpPr>
      <xdr:spPr>
        <a:xfrm>
          <a:off x="13893800" y="13435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62230</xdr:rowOff>
    </xdr:to>
    <xdr:cxnSp macro="">
      <xdr:nvCxnSpPr>
        <xdr:cNvPr id="437" name="直線コネクタ 436"/>
        <xdr:cNvCxnSpPr/>
      </xdr:nvCxnSpPr>
      <xdr:spPr>
        <a:xfrm>
          <a:off x="13004800" y="13412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41911</xdr:rowOff>
    </xdr:from>
    <xdr:to>
      <xdr:col>24</xdr:col>
      <xdr:colOff>82550</xdr:colOff>
      <xdr:row>80</xdr:row>
      <xdr:rowOff>143511</xdr:rowOff>
    </xdr:to>
    <xdr:sp macro="" textlink="">
      <xdr:nvSpPr>
        <xdr:cNvPr id="447" name="円/楕円 446"/>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13988</xdr:rowOff>
    </xdr:from>
    <xdr:ext cx="762000" cy="259045"/>
    <xdr:sp macro="" textlink="">
      <xdr:nvSpPr>
        <xdr:cNvPr id="448" name="公債費以外該当値テキスト"/>
        <xdr:cNvSpPr txBox="1"/>
      </xdr:nvSpPr>
      <xdr:spPr>
        <a:xfrm>
          <a:off x="165989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9" name="円/楕円 448"/>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50" name="テキスト ボックス 449"/>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57150</xdr:rowOff>
    </xdr:from>
    <xdr:to>
      <xdr:col>21</xdr:col>
      <xdr:colOff>412750</xdr:colOff>
      <xdr:row>78</xdr:row>
      <xdr:rowOff>158750</xdr:rowOff>
    </xdr:to>
    <xdr:sp macro="" textlink="">
      <xdr:nvSpPr>
        <xdr:cNvPr id="451" name="円/楕円 450"/>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143527</xdr:rowOff>
    </xdr:from>
    <xdr:ext cx="762000" cy="259045"/>
    <xdr:sp macro="" textlink="">
      <xdr:nvSpPr>
        <xdr:cNvPr id="452" name="テキスト ボックス 451"/>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53" name="円/楕円 452"/>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97807</xdr:rowOff>
    </xdr:from>
    <xdr:ext cx="762000" cy="259045"/>
    <xdr:sp macro="" textlink="">
      <xdr:nvSpPr>
        <xdr:cNvPr id="454" name="テキスト ボックス 453"/>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5" name="円/楕円 454"/>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6" name="テキスト ボックス 455"/>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群馬県明和町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30395" cy="266210"/>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76200</xdr:rowOff>
    </xdr:from>
    <xdr:to>
      <xdr:col>4</xdr:col>
      <xdr:colOff>1114425</xdr:colOff>
      <xdr:row>20</xdr:row>
      <xdr:rowOff>47625</xdr:rowOff>
    </xdr:to>
    <xdr:cxnSp macro="">
      <xdr:nvCxnSpPr>
        <xdr:cNvPr id="4140" name="直線コネクタ 44"/>
        <xdr:cNvCxnSpPr>
          <a:cxnSpLocks noChangeShapeType="1"/>
        </xdr:cNvCxnSpPr>
      </xdr:nvCxnSpPr>
      <xdr:spPr bwMode="auto">
        <a:xfrm flipV="1">
          <a:off x="5648325" y="2181225"/>
          <a:ext cx="0" cy="1343025"/>
        </a:xfrm>
        <a:prstGeom prst="line">
          <a:avLst/>
        </a:prstGeom>
        <a:noFill/>
        <a:ln w="31750" algn="ctr">
          <a:solidFill>
            <a:srgbClr val="808080"/>
          </a:solidFill>
          <a:round/>
          <a:headEnd/>
          <a:tailEnd/>
        </a:ln>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47625</xdr:rowOff>
    </xdr:from>
    <xdr:to>
      <xdr:col>5</xdr:col>
      <xdr:colOff>76200</xdr:colOff>
      <xdr:row>20</xdr:row>
      <xdr:rowOff>47625</xdr:rowOff>
    </xdr:to>
    <xdr:cxnSp macro="">
      <xdr:nvCxnSpPr>
        <xdr:cNvPr id="4142" name="直線コネクタ 46"/>
        <xdr:cNvCxnSpPr>
          <a:cxnSpLocks noChangeShapeType="1"/>
        </xdr:cNvCxnSpPr>
      </xdr:nvCxnSpPr>
      <xdr:spPr bwMode="auto">
        <a:xfrm>
          <a:off x="5562600" y="352425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76200</xdr:rowOff>
    </xdr:from>
    <xdr:to>
      <xdr:col>5</xdr:col>
      <xdr:colOff>76200</xdr:colOff>
      <xdr:row>12</xdr:row>
      <xdr:rowOff>76200</xdr:rowOff>
    </xdr:to>
    <xdr:cxnSp macro="">
      <xdr:nvCxnSpPr>
        <xdr:cNvPr id="4144" name="直線コネクタ 48"/>
        <xdr:cNvCxnSpPr>
          <a:cxnSpLocks noChangeShapeType="1"/>
        </xdr:cNvCxnSpPr>
      </xdr:nvCxnSpPr>
      <xdr:spPr bwMode="auto">
        <a:xfrm>
          <a:off x="5562600" y="2181225"/>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76200</xdr:rowOff>
    </xdr:from>
    <xdr:to>
      <xdr:col>4</xdr:col>
      <xdr:colOff>1114425</xdr:colOff>
      <xdr:row>18</xdr:row>
      <xdr:rowOff>114300</xdr:rowOff>
    </xdr:to>
    <xdr:cxnSp macro="">
      <xdr:nvCxnSpPr>
        <xdr:cNvPr id="4145" name="直線コネクタ 49"/>
        <xdr:cNvCxnSpPr>
          <a:cxnSpLocks noChangeShapeType="1"/>
        </xdr:cNvCxnSpPr>
      </xdr:nvCxnSpPr>
      <xdr:spPr bwMode="auto">
        <a:xfrm>
          <a:off x="5000625" y="3209925"/>
          <a:ext cx="647700" cy="38100"/>
        </a:xfrm>
        <a:prstGeom prst="line">
          <a:avLst/>
        </a:prstGeom>
        <a:noFill/>
        <a:ln w="6350" algn="ctr">
          <a:solidFill>
            <a:srgbClr val="FF0000"/>
          </a:solidFill>
          <a:round/>
          <a:headEnd/>
          <a:tailEnd/>
        </a:ln>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133350</xdr:rowOff>
    </xdr:from>
    <xdr:to>
      <xdr:col>5</xdr:col>
      <xdr:colOff>38100</xdr:colOff>
      <xdr:row>18</xdr:row>
      <xdr:rowOff>57150</xdr:rowOff>
    </xdr:to>
    <xdr:sp macro="" textlink="">
      <xdr:nvSpPr>
        <xdr:cNvPr id="4147" name="フローチャート : 判断 51"/>
        <xdr:cNvSpPr>
          <a:spLocks noChangeArrowheads="1"/>
        </xdr:cNvSpPr>
      </xdr:nvSpPr>
      <xdr:spPr bwMode="auto">
        <a:xfrm>
          <a:off x="5600700" y="309562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66675</xdr:rowOff>
    </xdr:from>
    <xdr:to>
      <xdr:col>4</xdr:col>
      <xdr:colOff>466725</xdr:colOff>
      <xdr:row>18</xdr:row>
      <xdr:rowOff>76200</xdr:rowOff>
    </xdr:to>
    <xdr:cxnSp macro="">
      <xdr:nvCxnSpPr>
        <xdr:cNvPr id="4148" name="直線コネクタ 52"/>
        <xdr:cNvCxnSpPr>
          <a:cxnSpLocks noChangeShapeType="1"/>
        </xdr:cNvCxnSpPr>
      </xdr:nvCxnSpPr>
      <xdr:spPr bwMode="auto">
        <a:xfrm>
          <a:off x="4305300" y="3200400"/>
          <a:ext cx="695325" cy="9525"/>
        </a:xfrm>
        <a:prstGeom prst="line">
          <a:avLst/>
        </a:prstGeom>
        <a:noFill/>
        <a:ln w="6350" algn="ctr">
          <a:solidFill>
            <a:srgbClr val="FF0000"/>
          </a:solidFill>
          <a:round/>
          <a:headEnd/>
          <a:tailEnd/>
        </a:ln>
      </xdr:spPr>
    </xdr:cxnSp>
    <xdr:clientData/>
  </xdr:twoCellAnchor>
  <xdr:twoCellAnchor>
    <xdr:from>
      <xdr:col>4</xdr:col>
      <xdr:colOff>419100</xdr:colOff>
      <xdr:row>17</xdr:row>
      <xdr:rowOff>95250</xdr:rowOff>
    </xdr:from>
    <xdr:to>
      <xdr:col>4</xdr:col>
      <xdr:colOff>523875</xdr:colOff>
      <xdr:row>18</xdr:row>
      <xdr:rowOff>19050</xdr:rowOff>
    </xdr:to>
    <xdr:sp macro="" textlink="">
      <xdr:nvSpPr>
        <xdr:cNvPr id="4149" name="フローチャート : 判断 53"/>
        <xdr:cNvSpPr>
          <a:spLocks noChangeArrowheads="1"/>
        </xdr:cNvSpPr>
      </xdr:nvSpPr>
      <xdr:spPr bwMode="auto">
        <a:xfrm>
          <a:off x="4953000" y="30575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57150</xdr:rowOff>
    </xdr:from>
    <xdr:to>
      <xdr:col>3</xdr:col>
      <xdr:colOff>904875</xdr:colOff>
      <xdr:row>18</xdr:row>
      <xdr:rowOff>66675</xdr:rowOff>
    </xdr:to>
    <xdr:cxnSp macro="">
      <xdr:nvCxnSpPr>
        <xdr:cNvPr id="4151" name="直線コネクタ 55"/>
        <xdr:cNvCxnSpPr>
          <a:cxnSpLocks noChangeShapeType="1"/>
        </xdr:cNvCxnSpPr>
      </xdr:nvCxnSpPr>
      <xdr:spPr bwMode="auto">
        <a:xfrm>
          <a:off x="3609975" y="3190875"/>
          <a:ext cx="695325" cy="9525"/>
        </a:xfrm>
        <a:prstGeom prst="line">
          <a:avLst/>
        </a:prstGeom>
        <a:noFill/>
        <a:ln w="6350" algn="ctr">
          <a:solidFill>
            <a:srgbClr val="FF0000"/>
          </a:solidFill>
          <a:round/>
          <a:headEnd/>
          <a:tailEnd/>
        </a:ln>
      </xdr:spPr>
    </xdr:cxnSp>
    <xdr:clientData/>
  </xdr:twoCellAnchor>
  <xdr:twoCellAnchor>
    <xdr:from>
      <xdr:col>3</xdr:col>
      <xdr:colOff>857250</xdr:colOff>
      <xdr:row>17</xdr:row>
      <xdr:rowOff>114300</xdr:rowOff>
    </xdr:from>
    <xdr:to>
      <xdr:col>3</xdr:col>
      <xdr:colOff>952500</xdr:colOff>
      <xdr:row>18</xdr:row>
      <xdr:rowOff>47625</xdr:rowOff>
    </xdr:to>
    <xdr:sp macro="" textlink="">
      <xdr:nvSpPr>
        <xdr:cNvPr id="4152" name="フローチャート : 判断 56"/>
        <xdr:cNvSpPr>
          <a:spLocks noChangeArrowheads="1"/>
        </xdr:cNvSpPr>
      </xdr:nvSpPr>
      <xdr:spPr bwMode="auto">
        <a:xfrm>
          <a:off x="4257675" y="30765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47625</xdr:rowOff>
    </xdr:from>
    <xdr:to>
      <xdr:col>3</xdr:col>
      <xdr:colOff>209550</xdr:colOff>
      <xdr:row>18</xdr:row>
      <xdr:rowOff>57150</xdr:rowOff>
    </xdr:to>
    <xdr:cxnSp macro="">
      <xdr:nvCxnSpPr>
        <xdr:cNvPr id="4154" name="直線コネクタ 58"/>
        <xdr:cNvCxnSpPr>
          <a:cxnSpLocks noChangeShapeType="1"/>
        </xdr:cNvCxnSpPr>
      </xdr:nvCxnSpPr>
      <xdr:spPr bwMode="auto">
        <a:xfrm>
          <a:off x="2905125" y="3181350"/>
          <a:ext cx="704850" cy="9525"/>
        </a:xfrm>
        <a:prstGeom prst="line">
          <a:avLst/>
        </a:prstGeom>
        <a:noFill/>
        <a:ln w="6350" algn="ctr">
          <a:solidFill>
            <a:srgbClr val="FF0000"/>
          </a:solidFill>
          <a:round/>
          <a:headEnd/>
          <a:tailEnd/>
        </a:ln>
      </xdr:spPr>
    </xdr:cxnSp>
    <xdr:clientData/>
  </xdr:twoCellAnchor>
  <xdr:twoCellAnchor>
    <xdr:from>
      <xdr:col>3</xdr:col>
      <xdr:colOff>152400</xdr:colOff>
      <xdr:row>17</xdr:row>
      <xdr:rowOff>104775</xdr:rowOff>
    </xdr:from>
    <xdr:to>
      <xdr:col>3</xdr:col>
      <xdr:colOff>257175</xdr:colOff>
      <xdr:row>18</xdr:row>
      <xdr:rowOff>38100</xdr:rowOff>
    </xdr:to>
    <xdr:sp macro="" textlink="">
      <xdr:nvSpPr>
        <xdr:cNvPr id="4155" name="フローチャート : 判断 59"/>
        <xdr:cNvSpPr>
          <a:spLocks noChangeArrowheads="1"/>
        </xdr:cNvSpPr>
      </xdr:nvSpPr>
      <xdr:spPr bwMode="auto">
        <a:xfrm>
          <a:off x="3552825" y="30670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85725</xdr:rowOff>
    </xdr:from>
    <xdr:to>
      <xdr:col>2</xdr:col>
      <xdr:colOff>695325</xdr:colOff>
      <xdr:row>18</xdr:row>
      <xdr:rowOff>19050</xdr:rowOff>
    </xdr:to>
    <xdr:sp macro="" textlink="">
      <xdr:nvSpPr>
        <xdr:cNvPr id="4157" name="フローチャート : 判断 61"/>
        <xdr:cNvSpPr>
          <a:spLocks noChangeArrowheads="1"/>
        </xdr:cNvSpPr>
      </xdr:nvSpPr>
      <xdr:spPr bwMode="auto">
        <a:xfrm>
          <a:off x="2857500" y="304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66675</xdr:rowOff>
    </xdr:from>
    <xdr:to>
      <xdr:col>5</xdr:col>
      <xdr:colOff>38100</xdr:colOff>
      <xdr:row>18</xdr:row>
      <xdr:rowOff>161925</xdr:rowOff>
    </xdr:to>
    <xdr:sp macro="" textlink="">
      <xdr:nvSpPr>
        <xdr:cNvPr id="4164" name="円/楕円 68"/>
        <xdr:cNvSpPr>
          <a:spLocks noChangeArrowheads="1"/>
        </xdr:cNvSpPr>
      </xdr:nvSpPr>
      <xdr:spPr bwMode="auto">
        <a:xfrm>
          <a:off x="5600700" y="32004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35300</xdr:rowOff>
    </xdr:from>
    <xdr:ext cx="762000" cy="259045"/>
    <xdr:sp macro="" textlink="">
      <xdr:nvSpPr>
        <xdr:cNvPr id="70" name="人口1人当たり決算額の推移該当値テキスト130"/>
        <xdr:cNvSpPr txBox="1"/>
      </xdr:nvSpPr>
      <xdr:spPr>
        <a:xfrm>
          <a:off x="5740400" y="31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90,453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28575</xdr:rowOff>
    </xdr:from>
    <xdr:to>
      <xdr:col>4</xdr:col>
      <xdr:colOff>523875</xdr:colOff>
      <xdr:row>18</xdr:row>
      <xdr:rowOff>133350</xdr:rowOff>
    </xdr:to>
    <xdr:sp macro="" textlink="">
      <xdr:nvSpPr>
        <xdr:cNvPr id="4166" name="円/楕円 70"/>
        <xdr:cNvSpPr>
          <a:spLocks noChangeArrowheads="1"/>
        </xdr:cNvSpPr>
      </xdr:nvSpPr>
      <xdr:spPr bwMode="auto">
        <a:xfrm>
          <a:off x="4953000" y="31623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115988</xdr:rowOff>
    </xdr:from>
    <xdr:ext cx="736600" cy="259045"/>
    <xdr:sp macro="" textlink="">
      <xdr:nvSpPr>
        <xdr:cNvPr id="72" name="テキスト ボックス 71"/>
        <xdr:cNvSpPr txBox="1"/>
      </xdr:nvSpPr>
      <xdr:spPr>
        <a:xfrm>
          <a:off x="4622800" y="324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94,864</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19050</xdr:rowOff>
    </xdr:from>
    <xdr:to>
      <xdr:col>3</xdr:col>
      <xdr:colOff>952500</xdr:colOff>
      <xdr:row>18</xdr:row>
      <xdr:rowOff>114300</xdr:rowOff>
    </xdr:to>
    <xdr:sp macro="" textlink="">
      <xdr:nvSpPr>
        <xdr:cNvPr id="4168" name="円/楕円 72"/>
        <xdr:cNvSpPr>
          <a:spLocks noChangeArrowheads="1"/>
        </xdr:cNvSpPr>
      </xdr:nvSpPr>
      <xdr:spPr bwMode="auto">
        <a:xfrm>
          <a:off x="4257675" y="31527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103712</xdr:rowOff>
    </xdr:from>
    <xdr:ext cx="762000" cy="259045"/>
    <xdr:sp macro="" textlink="">
      <xdr:nvSpPr>
        <xdr:cNvPr id="74" name="テキスト ボックス 73"/>
        <xdr:cNvSpPr txBox="1"/>
      </xdr:nvSpPr>
      <xdr:spPr>
        <a:xfrm>
          <a:off x="3924300" y="32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96,475</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0</xdr:rowOff>
    </xdr:from>
    <xdr:to>
      <xdr:col>3</xdr:col>
      <xdr:colOff>257175</xdr:colOff>
      <xdr:row>18</xdr:row>
      <xdr:rowOff>104775</xdr:rowOff>
    </xdr:to>
    <xdr:sp macro="" textlink="">
      <xdr:nvSpPr>
        <xdr:cNvPr id="4170" name="円/楕円 74"/>
        <xdr:cNvSpPr>
          <a:spLocks noChangeArrowheads="1"/>
        </xdr:cNvSpPr>
      </xdr:nvSpPr>
      <xdr:spPr bwMode="auto">
        <a:xfrm>
          <a:off x="3552825" y="3133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88015</xdr:rowOff>
    </xdr:from>
    <xdr:ext cx="762000" cy="259045"/>
    <xdr:sp macro="" textlink="">
      <xdr:nvSpPr>
        <xdr:cNvPr id="76" name="テキスト ボックス 75"/>
        <xdr:cNvSpPr txBox="1"/>
      </xdr:nvSpPr>
      <xdr:spPr>
        <a:xfrm>
          <a:off x="3225800" y="322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161925</xdr:rowOff>
    </xdr:from>
    <xdr:to>
      <xdr:col>2</xdr:col>
      <xdr:colOff>695325</xdr:colOff>
      <xdr:row>18</xdr:row>
      <xdr:rowOff>95250</xdr:rowOff>
    </xdr:to>
    <xdr:sp macro="" textlink="">
      <xdr:nvSpPr>
        <xdr:cNvPr id="4172" name="円/楕円 76"/>
        <xdr:cNvSpPr>
          <a:spLocks noChangeArrowheads="1"/>
        </xdr:cNvSpPr>
      </xdr:nvSpPr>
      <xdr:spPr bwMode="auto">
        <a:xfrm>
          <a:off x="2857500" y="31242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81234</xdr:rowOff>
    </xdr:from>
    <xdr:ext cx="762000" cy="259045"/>
    <xdr:sp macro="" textlink="">
      <xdr:nvSpPr>
        <xdr:cNvPr id="78" name="テキスト ボックス 77"/>
        <xdr:cNvSpPr txBox="1"/>
      </xdr:nvSpPr>
      <xdr:spPr>
        <a:xfrm>
          <a:off x="2527300" y="321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30395" cy="266210"/>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4189"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4191"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4193"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4195"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7"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19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295275</xdr:rowOff>
    </xdr:from>
    <xdr:to>
      <xdr:col>4</xdr:col>
      <xdr:colOff>1114425</xdr:colOff>
      <xdr:row>37</xdr:row>
      <xdr:rowOff>247650</xdr:rowOff>
    </xdr:to>
    <xdr:cxnSp macro="">
      <xdr:nvCxnSpPr>
        <xdr:cNvPr id="4200" name="直線コネクタ 104"/>
        <xdr:cNvCxnSpPr>
          <a:cxnSpLocks noChangeShapeType="1"/>
        </xdr:cNvCxnSpPr>
      </xdr:nvCxnSpPr>
      <xdr:spPr bwMode="auto">
        <a:xfrm flipV="1">
          <a:off x="5648325" y="6219825"/>
          <a:ext cx="0" cy="1152525"/>
        </a:xfrm>
        <a:prstGeom prst="line">
          <a:avLst/>
        </a:prstGeom>
        <a:noFill/>
        <a:ln w="31750" algn="ctr">
          <a:solidFill>
            <a:srgbClr val="808080"/>
          </a:solidFill>
          <a:round/>
          <a:headEnd/>
          <a:tailEnd/>
        </a:ln>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247650</xdr:rowOff>
    </xdr:from>
    <xdr:to>
      <xdr:col>5</xdr:col>
      <xdr:colOff>76200</xdr:colOff>
      <xdr:row>37</xdr:row>
      <xdr:rowOff>247650</xdr:rowOff>
    </xdr:to>
    <xdr:cxnSp macro="">
      <xdr:nvCxnSpPr>
        <xdr:cNvPr id="4202" name="直線コネクタ 106"/>
        <xdr:cNvCxnSpPr>
          <a:cxnSpLocks noChangeShapeType="1"/>
        </xdr:cNvCxnSpPr>
      </xdr:nvCxnSpPr>
      <xdr:spPr bwMode="auto">
        <a:xfrm>
          <a:off x="5562600" y="73723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295275</xdr:rowOff>
    </xdr:from>
    <xdr:to>
      <xdr:col>5</xdr:col>
      <xdr:colOff>76200</xdr:colOff>
      <xdr:row>33</xdr:row>
      <xdr:rowOff>295275</xdr:rowOff>
    </xdr:to>
    <xdr:cxnSp macro="">
      <xdr:nvCxnSpPr>
        <xdr:cNvPr id="4204" name="直線コネクタ 108"/>
        <xdr:cNvCxnSpPr>
          <a:cxnSpLocks noChangeShapeType="1"/>
        </xdr:cNvCxnSpPr>
      </xdr:nvCxnSpPr>
      <xdr:spPr bwMode="auto">
        <a:xfrm>
          <a:off x="5562600" y="621982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314325</xdr:rowOff>
    </xdr:from>
    <xdr:to>
      <xdr:col>4</xdr:col>
      <xdr:colOff>1114425</xdr:colOff>
      <xdr:row>35</xdr:row>
      <xdr:rowOff>323850</xdr:rowOff>
    </xdr:to>
    <xdr:cxnSp macro="">
      <xdr:nvCxnSpPr>
        <xdr:cNvPr id="4205" name="直線コネクタ 109"/>
        <xdr:cNvCxnSpPr>
          <a:cxnSpLocks noChangeShapeType="1"/>
        </xdr:cNvCxnSpPr>
      </xdr:nvCxnSpPr>
      <xdr:spPr bwMode="auto">
        <a:xfrm>
          <a:off x="5000625" y="6924675"/>
          <a:ext cx="647700" cy="9525"/>
        </a:xfrm>
        <a:prstGeom prst="line">
          <a:avLst/>
        </a:prstGeom>
        <a:noFill/>
        <a:ln w="6350" algn="ctr">
          <a:solidFill>
            <a:srgbClr val="FF0000"/>
          </a:solidFill>
          <a:round/>
          <a:headEnd/>
          <a:tailEnd/>
        </a:ln>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257175</xdr:rowOff>
    </xdr:from>
    <xdr:to>
      <xdr:col>5</xdr:col>
      <xdr:colOff>38100</xdr:colOff>
      <xdr:row>36</xdr:row>
      <xdr:rowOff>19050</xdr:rowOff>
    </xdr:to>
    <xdr:sp macro="" textlink="">
      <xdr:nvSpPr>
        <xdr:cNvPr id="4207" name="フローチャート : 判断 111"/>
        <xdr:cNvSpPr>
          <a:spLocks noChangeArrowheads="1"/>
        </xdr:cNvSpPr>
      </xdr:nvSpPr>
      <xdr:spPr bwMode="auto">
        <a:xfrm>
          <a:off x="5600700" y="68675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295275</xdr:rowOff>
    </xdr:from>
    <xdr:to>
      <xdr:col>4</xdr:col>
      <xdr:colOff>466725</xdr:colOff>
      <xdr:row>35</xdr:row>
      <xdr:rowOff>314325</xdr:rowOff>
    </xdr:to>
    <xdr:cxnSp macro="">
      <xdr:nvCxnSpPr>
        <xdr:cNvPr id="4208" name="直線コネクタ 112"/>
        <xdr:cNvCxnSpPr>
          <a:cxnSpLocks noChangeShapeType="1"/>
        </xdr:cNvCxnSpPr>
      </xdr:nvCxnSpPr>
      <xdr:spPr bwMode="auto">
        <a:xfrm>
          <a:off x="4305300" y="6905625"/>
          <a:ext cx="695325" cy="19050"/>
        </a:xfrm>
        <a:prstGeom prst="line">
          <a:avLst/>
        </a:prstGeom>
        <a:noFill/>
        <a:ln w="6350" algn="ctr">
          <a:solidFill>
            <a:srgbClr val="FF0000"/>
          </a:solidFill>
          <a:round/>
          <a:headEnd/>
          <a:tailEnd/>
        </a:ln>
      </xdr:spPr>
    </xdr:cxnSp>
    <xdr:clientData/>
  </xdr:twoCellAnchor>
  <xdr:twoCellAnchor>
    <xdr:from>
      <xdr:col>4</xdr:col>
      <xdr:colOff>419100</xdr:colOff>
      <xdr:row>35</xdr:row>
      <xdr:rowOff>285750</xdr:rowOff>
    </xdr:from>
    <xdr:to>
      <xdr:col>4</xdr:col>
      <xdr:colOff>523875</xdr:colOff>
      <xdr:row>36</xdr:row>
      <xdr:rowOff>47625</xdr:rowOff>
    </xdr:to>
    <xdr:sp macro="" textlink="">
      <xdr:nvSpPr>
        <xdr:cNvPr id="4209" name="フローチャート : 判断 113"/>
        <xdr:cNvSpPr>
          <a:spLocks noChangeArrowheads="1"/>
        </xdr:cNvSpPr>
      </xdr:nvSpPr>
      <xdr:spPr bwMode="auto">
        <a:xfrm>
          <a:off x="4953000" y="68961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295275</xdr:rowOff>
    </xdr:from>
    <xdr:to>
      <xdr:col>3</xdr:col>
      <xdr:colOff>904875</xdr:colOff>
      <xdr:row>36</xdr:row>
      <xdr:rowOff>66675</xdr:rowOff>
    </xdr:to>
    <xdr:cxnSp macro="">
      <xdr:nvCxnSpPr>
        <xdr:cNvPr id="4211" name="直線コネクタ 115"/>
        <xdr:cNvCxnSpPr>
          <a:cxnSpLocks noChangeShapeType="1"/>
        </xdr:cNvCxnSpPr>
      </xdr:nvCxnSpPr>
      <xdr:spPr bwMode="auto">
        <a:xfrm flipV="1">
          <a:off x="3609975" y="6905625"/>
          <a:ext cx="695325" cy="114300"/>
        </a:xfrm>
        <a:prstGeom prst="line">
          <a:avLst/>
        </a:prstGeom>
        <a:noFill/>
        <a:ln w="6350" algn="ctr">
          <a:solidFill>
            <a:srgbClr val="FF0000"/>
          </a:solidFill>
          <a:round/>
          <a:headEnd/>
          <a:tailEnd/>
        </a:ln>
      </xdr:spPr>
    </xdr:cxnSp>
    <xdr:clientData/>
  </xdr:twoCellAnchor>
  <xdr:twoCellAnchor>
    <xdr:from>
      <xdr:col>3</xdr:col>
      <xdr:colOff>857250</xdr:colOff>
      <xdr:row>35</xdr:row>
      <xdr:rowOff>228600</xdr:rowOff>
    </xdr:from>
    <xdr:to>
      <xdr:col>3</xdr:col>
      <xdr:colOff>952500</xdr:colOff>
      <xdr:row>35</xdr:row>
      <xdr:rowOff>333375</xdr:rowOff>
    </xdr:to>
    <xdr:sp macro="" textlink="">
      <xdr:nvSpPr>
        <xdr:cNvPr id="4212" name="フローチャート : 判断 116"/>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38100</xdr:rowOff>
    </xdr:from>
    <xdr:to>
      <xdr:col>3</xdr:col>
      <xdr:colOff>209550</xdr:colOff>
      <xdr:row>36</xdr:row>
      <xdr:rowOff>66675</xdr:rowOff>
    </xdr:to>
    <xdr:cxnSp macro="">
      <xdr:nvCxnSpPr>
        <xdr:cNvPr id="4214" name="直線コネクタ 118"/>
        <xdr:cNvCxnSpPr>
          <a:cxnSpLocks noChangeShapeType="1"/>
        </xdr:cNvCxnSpPr>
      </xdr:nvCxnSpPr>
      <xdr:spPr bwMode="auto">
        <a:xfrm>
          <a:off x="2905125" y="6991350"/>
          <a:ext cx="704850" cy="28575"/>
        </a:xfrm>
        <a:prstGeom prst="line">
          <a:avLst/>
        </a:prstGeom>
        <a:noFill/>
        <a:ln w="6350" algn="ctr">
          <a:solidFill>
            <a:srgbClr val="FF0000"/>
          </a:solidFill>
          <a:round/>
          <a:headEnd/>
          <a:tailEnd/>
        </a:ln>
      </xdr:spPr>
    </xdr:cxnSp>
    <xdr:clientData/>
  </xdr:twoCellAnchor>
  <xdr:twoCellAnchor>
    <xdr:from>
      <xdr:col>3</xdr:col>
      <xdr:colOff>152400</xdr:colOff>
      <xdr:row>35</xdr:row>
      <xdr:rowOff>200025</xdr:rowOff>
    </xdr:from>
    <xdr:to>
      <xdr:col>3</xdr:col>
      <xdr:colOff>257175</xdr:colOff>
      <xdr:row>35</xdr:row>
      <xdr:rowOff>295275</xdr:rowOff>
    </xdr:to>
    <xdr:sp macro="" textlink="">
      <xdr:nvSpPr>
        <xdr:cNvPr id="4215" name="フローチャート : 判断 119"/>
        <xdr:cNvSpPr>
          <a:spLocks noChangeArrowheads="1"/>
        </xdr:cNvSpPr>
      </xdr:nvSpPr>
      <xdr:spPr bwMode="auto">
        <a:xfrm>
          <a:off x="3552825" y="68103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133350</xdr:rowOff>
    </xdr:from>
    <xdr:to>
      <xdr:col>2</xdr:col>
      <xdr:colOff>695325</xdr:colOff>
      <xdr:row>35</xdr:row>
      <xdr:rowOff>238125</xdr:rowOff>
    </xdr:to>
    <xdr:sp macro="" textlink="">
      <xdr:nvSpPr>
        <xdr:cNvPr id="4217" name="フローチャート : 判断 121"/>
        <xdr:cNvSpPr>
          <a:spLocks noChangeArrowheads="1"/>
        </xdr:cNvSpPr>
      </xdr:nvSpPr>
      <xdr:spPr bwMode="auto">
        <a:xfrm>
          <a:off x="28575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276225</xdr:rowOff>
    </xdr:from>
    <xdr:to>
      <xdr:col>5</xdr:col>
      <xdr:colOff>38100</xdr:colOff>
      <xdr:row>36</xdr:row>
      <xdr:rowOff>28575</xdr:rowOff>
    </xdr:to>
    <xdr:sp macro="" textlink="">
      <xdr:nvSpPr>
        <xdr:cNvPr id="4224" name="円/楕円 128"/>
        <xdr:cNvSpPr>
          <a:spLocks noChangeArrowheads="1"/>
        </xdr:cNvSpPr>
      </xdr:nvSpPr>
      <xdr:spPr bwMode="auto">
        <a:xfrm>
          <a:off x="5600700" y="68865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244096</xdr:rowOff>
    </xdr:from>
    <xdr:ext cx="762000" cy="259045"/>
    <xdr:sp macro="" textlink="">
      <xdr:nvSpPr>
        <xdr:cNvPr id="130" name="人口1人当たり決算額の推移該当値テキスト445"/>
        <xdr:cNvSpPr txBox="1"/>
      </xdr:nvSpPr>
      <xdr:spPr>
        <a:xfrm>
          <a:off x="5740400" y="68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266700</xdr:rowOff>
    </xdr:from>
    <xdr:to>
      <xdr:col>4</xdr:col>
      <xdr:colOff>523875</xdr:colOff>
      <xdr:row>36</xdr:row>
      <xdr:rowOff>28575</xdr:rowOff>
    </xdr:to>
    <xdr:sp macro="" textlink="">
      <xdr:nvSpPr>
        <xdr:cNvPr id="4226" name="円/楕円 130"/>
        <xdr:cNvSpPr>
          <a:spLocks noChangeArrowheads="1"/>
        </xdr:cNvSpPr>
      </xdr:nvSpPr>
      <xdr:spPr bwMode="auto">
        <a:xfrm>
          <a:off x="4953000" y="68770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35478</xdr:rowOff>
    </xdr:from>
    <xdr:ext cx="736600" cy="259045"/>
    <xdr:sp macro="" textlink="">
      <xdr:nvSpPr>
        <xdr:cNvPr id="132" name="テキスト ボックス 131"/>
        <xdr:cNvSpPr txBox="1"/>
      </xdr:nvSpPr>
      <xdr:spPr>
        <a:xfrm>
          <a:off x="4622800" y="664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24,171</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247650</xdr:rowOff>
    </xdr:from>
    <xdr:to>
      <xdr:col>3</xdr:col>
      <xdr:colOff>952500</xdr:colOff>
      <xdr:row>36</xdr:row>
      <xdr:rowOff>0</xdr:rowOff>
    </xdr:to>
    <xdr:sp macro="" textlink="">
      <xdr:nvSpPr>
        <xdr:cNvPr id="4228" name="円/楕円 132"/>
        <xdr:cNvSpPr>
          <a:spLocks noChangeArrowheads="1"/>
        </xdr:cNvSpPr>
      </xdr:nvSpPr>
      <xdr:spPr bwMode="auto">
        <a:xfrm>
          <a:off x="4257675" y="68580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330712</xdr:rowOff>
    </xdr:from>
    <xdr:ext cx="762000" cy="259045"/>
    <xdr:sp macro="" textlink="">
      <xdr:nvSpPr>
        <xdr:cNvPr id="134" name="テキスト ボックス 133"/>
        <xdr:cNvSpPr txBox="1"/>
      </xdr:nvSpPr>
      <xdr:spPr>
        <a:xfrm>
          <a:off x="3924300" y="69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25,145</a:t>
          </a:r>
          <a:endParaRPr kumimoji="1" lang="ja-JP" altLang="en-US" sz="1000" b="1">
            <a:solidFill>
              <a:srgbClr val="FF0000"/>
            </a:solidFill>
            <a:latin typeface="ＭＳ Ｐゴシック"/>
          </a:endParaRPr>
        </a:p>
      </xdr:txBody>
    </xdr:sp>
    <xdr:clientData/>
  </xdr:oneCellAnchor>
  <xdr:twoCellAnchor>
    <xdr:from>
      <xdr:col>3</xdr:col>
      <xdr:colOff>152400</xdr:colOff>
      <xdr:row>36</xdr:row>
      <xdr:rowOff>19050</xdr:rowOff>
    </xdr:from>
    <xdr:to>
      <xdr:col>3</xdr:col>
      <xdr:colOff>257175</xdr:colOff>
      <xdr:row>36</xdr:row>
      <xdr:rowOff>123825</xdr:rowOff>
    </xdr:to>
    <xdr:sp macro="" textlink="">
      <xdr:nvSpPr>
        <xdr:cNvPr id="4230" name="円/楕円 134"/>
        <xdr:cNvSpPr>
          <a:spLocks noChangeArrowheads="1"/>
        </xdr:cNvSpPr>
      </xdr:nvSpPr>
      <xdr:spPr bwMode="auto">
        <a:xfrm>
          <a:off x="3552825" y="69723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36</xdr:row>
      <xdr:rowOff>106204</xdr:rowOff>
    </xdr:from>
    <xdr:ext cx="762000" cy="259045"/>
    <xdr:sp macro="" textlink="">
      <xdr:nvSpPr>
        <xdr:cNvPr id="136" name="テキスト ボックス 135"/>
        <xdr:cNvSpPr txBox="1"/>
      </xdr:nvSpPr>
      <xdr:spPr>
        <a:xfrm>
          <a:off x="3225800" y="70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333375</xdr:rowOff>
    </xdr:from>
    <xdr:to>
      <xdr:col>2</xdr:col>
      <xdr:colOff>695325</xdr:colOff>
      <xdr:row>36</xdr:row>
      <xdr:rowOff>85725</xdr:rowOff>
    </xdr:to>
    <xdr:sp macro="" textlink="">
      <xdr:nvSpPr>
        <xdr:cNvPr id="4232" name="円/楕円 136"/>
        <xdr:cNvSpPr>
          <a:spLocks noChangeArrowheads="1"/>
        </xdr:cNvSpPr>
      </xdr:nvSpPr>
      <xdr:spPr bwMode="auto">
        <a:xfrm>
          <a:off x="2857500" y="69437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36</xdr:row>
      <xdr:rowOff>74268</xdr:rowOff>
    </xdr:from>
    <xdr:ext cx="762000" cy="259045"/>
    <xdr:sp macro="" textlink="">
      <xdr:nvSpPr>
        <xdr:cNvPr id="138" name="テキスト ボックス 137"/>
        <xdr:cNvSpPr txBox="1"/>
      </xdr:nvSpPr>
      <xdr:spPr>
        <a:xfrm>
          <a:off x="2527300" y="702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11,270
19.64
6,334,729
5,911,902
217,727
3,156,266
4,249,297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553754" cy="249451"/>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388873" cy="240542"/>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048285" cy="249451"/>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35516"/>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58355" cy="249451"/>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50274" cy="240542"/>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50274" cy="249451"/>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50274" cy="249451"/>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614321" cy="249451"/>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614321" cy="240542"/>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614321" cy="249451"/>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614321" cy="249451"/>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610717" cy="240542"/>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684583" cy="249451"/>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16746</xdr:rowOff>
    </xdr:from>
    <xdr:to>
      <xdr:col>6</xdr:col>
      <xdr:colOff>511175</xdr:colOff>
      <xdr:row>37</xdr:row>
      <xdr:rowOff>45016</xdr:rowOff>
    </xdr:to>
    <xdr:cxnSp macro="">
      <xdr:nvCxnSpPr>
        <xdr:cNvPr id="63" name="直線コネクタ 62"/>
        <xdr:cNvCxnSpPr/>
      </xdr:nvCxnSpPr>
      <xdr:spPr>
        <a:xfrm>
          <a:off x="3797300" y="6360396"/>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610717" cy="249451"/>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6481</xdr:rowOff>
    </xdr:from>
    <xdr:to>
      <xdr:col>5</xdr:col>
      <xdr:colOff>358775</xdr:colOff>
      <xdr:row>37</xdr:row>
      <xdr:rowOff>16746</xdr:rowOff>
    </xdr:to>
    <xdr:cxnSp macro="">
      <xdr:nvCxnSpPr>
        <xdr:cNvPr id="66" name="直線コネクタ 65"/>
        <xdr:cNvCxnSpPr/>
      </xdr:nvCxnSpPr>
      <xdr:spPr>
        <a:xfrm>
          <a:off x="2908300" y="6350131"/>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610717" cy="240542"/>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147984</xdr:rowOff>
    </xdr:from>
    <xdr:to>
      <xdr:col>4</xdr:col>
      <xdr:colOff>155575</xdr:colOff>
      <xdr:row>37</xdr:row>
      <xdr:rowOff>6481</xdr:rowOff>
    </xdr:to>
    <xdr:cxnSp macro="">
      <xdr:nvCxnSpPr>
        <xdr:cNvPr id="69" name="直線コネクタ 68"/>
        <xdr:cNvCxnSpPr/>
      </xdr:nvCxnSpPr>
      <xdr:spPr>
        <a:xfrm>
          <a:off x="2019300" y="632018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610717" cy="249451"/>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124732</xdr:rowOff>
    </xdr:from>
    <xdr:to>
      <xdr:col>2</xdr:col>
      <xdr:colOff>638175</xdr:colOff>
      <xdr:row>36</xdr:row>
      <xdr:rowOff>147984</xdr:rowOff>
    </xdr:to>
    <xdr:cxnSp macro="">
      <xdr:nvCxnSpPr>
        <xdr:cNvPr id="72" name="直線コネクタ 71"/>
        <xdr:cNvCxnSpPr/>
      </xdr:nvCxnSpPr>
      <xdr:spPr>
        <a:xfrm>
          <a:off x="1130300" y="6296932"/>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610717" cy="249451"/>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610717" cy="249451"/>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165666</xdr:rowOff>
    </xdr:from>
    <xdr:to>
      <xdr:col>6</xdr:col>
      <xdr:colOff>561975</xdr:colOff>
      <xdr:row>37</xdr:row>
      <xdr:rowOff>95816</xdr:rowOff>
    </xdr:to>
    <xdr:sp macro="" textlink="">
      <xdr:nvSpPr>
        <xdr:cNvPr id="82" name="円/楕円 81"/>
        <xdr:cNvSpPr/>
      </xdr:nvSpPr>
      <xdr:spPr>
        <a:xfrm>
          <a:off x="4584700" y="63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144093</xdr:rowOff>
    </xdr:from>
    <xdr:ext cx="610717" cy="249451"/>
    <xdr:sp macro="" textlink="">
      <xdr:nvSpPr>
        <xdr:cNvPr id="83" name="人件費該当値テキスト"/>
        <xdr:cNvSpPr txBox="1"/>
      </xdr:nvSpPr>
      <xdr:spPr>
        <a:xfrm>
          <a:off x="4686300" y="63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137396</xdr:rowOff>
    </xdr:from>
    <xdr:to>
      <xdr:col>5</xdr:col>
      <xdr:colOff>409575</xdr:colOff>
      <xdr:row>37</xdr:row>
      <xdr:rowOff>67546</xdr:rowOff>
    </xdr:to>
    <xdr:sp macro="" textlink="">
      <xdr:nvSpPr>
        <xdr:cNvPr id="84" name="円/楕円 83"/>
        <xdr:cNvSpPr/>
      </xdr:nvSpPr>
      <xdr:spPr>
        <a:xfrm>
          <a:off x="3746500" y="63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58673</xdr:rowOff>
    </xdr:from>
    <xdr:ext cx="610717" cy="249451"/>
    <xdr:sp macro="" textlink="">
      <xdr:nvSpPr>
        <xdr:cNvPr id="85" name="テキスト ボックス 84"/>
        <xdr:cNvSpPr txBox="1"/>
      </xdr:nvSpPr>
      <xdr:spPr>
        <a:xfrm>
          <a:off x="3530111" y="64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127131</xdr:rowOff>
    </xdr:from>
    <xdr:to>
      <xdr:col>4</xdr:col>
      <xdr:colOff>206375</xdr:colOff>
      <xdr:row>37</xdr:row>
      <xdr:rowOff>57281</xdr:rowOff>
    </xdr:to>
    <xdr:sp macro="" textlink="">
      <xdr:nvSpPr>
        <xdr:cNvPr id="86" name="円/楕円 85"/>
        <xdr:cNvSpPr/>
      </xdr:nvSpPr>
      <xdr:spPr>
        <a:xfrm>
          <a:off x="2857500" y="62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48408</xdr:rowOff>
    </xdr:from>
    <xdr:ext cx="610717" cy="249451"/>
    <xdr:sp macro="" textlink="">
      <xdr:nvSpPr>
        <xdr:cNvPr id="87" name="テキスト ボックス 86"/>
        <xdr:cNvSpPr txBox="1"/>
      </xdr:nvSpPr>
      <xdr:spPr>
        <a:xfrm>
          <a:off x="2641111" y="63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97184</xdr:rowOff>
    </xdr:from>
    <xdr:to>
      <xdr:col>3</xdr:col>
      <xdr:colOff>3175</xdr:colOff>
      <xdr:row>37</xdr:row>
      <xdr:rowOff>27334</xdr:rowOff>
    </xdr:to>
    <xdr:sp macro="" textlink="">
      <xdr:nvSpPr>
        <xdr:cNvPr id="88" name="円/楕円 87"/>
        <xdr:cNvSpPr/>
      </xdr:nvSpPr>
      <xdr:spPr>
        <a:xfrm>
          <a:off x="1968500" y="62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18461</xdr:rowOff>
    </xdr:from>
    <xdr:ext cx="610717" cy="249451"/>
    <xdr:sp macro="" textlink="">
      <xdr:nvSpPr>
        <xdr:cNvPr id="89" name="テキスト ボックス 88"/>
        <xdr:cNvSpPr txBox="1"/>
      </xdr:nvSpPr>
      <xdr:spPr>
        <a:xfrm>
          <a:off x="1752111" y="63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73932</xdr:rowOff>
    </xdr:from>
    <xdr:to>
      <xdr:col>1</xdr:col>
      <xdr:colOff>485775</xdr:colOff>
      <xdr:row>37</xdr:row>
      <xdr:rowOff>4082</xdr:rowOff>
    </xdr:to>
    <xdr:sp macro="" textlink="">
      <xdr:nvSpPr>
        <xdr:cNvPr id="90" name="円/楕円 89"/>
        <xdr:cNvSpPr/>
      </xdr:nvSpPr>
      <xdr:spPr>
        <a:xfrm>
          <a:off x="1079500" y="62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166659</xdr:rowOff>
    </xdr:from>
    <xdr:ext cx="610717" cy="240542"/>
    <xdr:sp macro="" textlink="">
      <xdr:nvSpPr>
        <xdr:cNvPr id="91" name="テキスト ボックス 90"/>
        <xdr:cNvSpPr txBox="1"/>
      </xdr:nvSpPr>
      <xdr:spPr>
        <a:xfrm>
          <a:off x="863111" y="63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35516"/>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58355" cy="249451"/>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614321" cy="249451"/>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614321" cy="249451"/>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614321" cy="249451"/>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614321" cy="249451"/>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714138" cy="249451"/>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610717" cy="249451"/>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684583" cy="249451"/>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76167</xdr:rowOff>
    </xdr:from>
    <xdr:to>
      <xdr:col>6</xdr:col>
      <xdr:colOff>511175</xdr:colOff>
      <xdr:row>58</xdr:row>
      <xdr:rowOff>83517</xdr:rowOff>
    </xdr:to>
    <xdr:cxnSp macro="">
      <xdr:nvCxnSpPr>
        <xdr:cNvPr id="120" name="直線コネクタ 119"/>
        <xdr:cNvCxnSpPr/>
      </xdr:nvCxnSpPr>
      <xdr:spPr>
        <a:xfrm>
          <a:off x="3797300" y="10020267"/>
          <a:ext cx="8382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610717" cy="240542"/>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76167</xdr:rowOff>
    </xdr:from>
    <xdr:to>
      <xdr:col>5</xdr:col>
      <xdr:colOff>358775</xdr:colOff>
      <xdr:row>58</xdr:row>
      <xdr:rowOff>81938</xdr:rowOff>
    </xdr:to>
    <xdr:cxnSp macro="">
      <xdr:nvCxnSpPr>
        <xdr:cNvPr id="123" name="直線コネクタ 122"/>
        <xdr:cNvCxnSpPr/>
      </xdr:nvCxnSpPr>
      <xdr:spPr>
        <a:xfrm flipV="1">
          <a:off x="2908300" y="10020267"/>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610717" cy="249451"/>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81938</xdr:rowOff>
    </xdr:from>
    <xdr:to>
      <xdr:col>4</xdr:col>
      <xdr:colOff>155575</xdr:colOff>
      <xdr:row>58</xdr:row>
      <xdr:rowOff>90711</xdr:rowOff>
    </xdr:to>
    <xdr:cxnSp macro="">
      <xdr:nvCxnSpPr>
        <xdr:cNvPr id="126" name="直線コネクタ 125"/>
        <xdr:cNvCxnSpPr/>
      </xdr:nvCxnSpPr>
      <xdr:spPr>
        <a:xfrm flipV="1">
          <a:off x="2019300" y="10026038"/>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610717" cy="249451"/>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90711</xdr:rowOff>
    </xdr:from>
    <xdr:to>
      <xdr:col>2</xdr:col>
      <xdr:colOff>638175</xdr:colOff>
      <xdr:row>58</xdr:row>
      <xdr:rowOff>91429</xdr:rowOff>
    </xdr:to>
    <xdr:cxnSp macro="">
      <xdr:nvCxnSpPr>
        <xdr:cNvPr id="129" name="直線コネクタ 128"/>
        <xdr:cNvCxnSpPr/>
      </xdr:nvCxnSpPr>
      <xdr:spPr>
        <a:xfrm flipV="1">
          <a:off x="1130300" y="10034811"/>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610717" cy="249451"/>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610717" cy="249451"/>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32717</xdr:rowOff>
    </xdr:from>
    <xdr:to>
      <xdr:col>6</xdr:col>
      <xdr:colOff>561975</xdr:colOff>
      <xdr:row>58</xdr:row>
      <xdr:rowOff>134317</xdr:rowOff>
    </xdr:to>
    <xdr:sp macro="" textlink="">
      <xdr:nvSpPr>
        <xdr:cNvPr id="139" name="円/楕円 138"/>
        <xdr:cNvSpPr/>
      </xdr:nvSpPr>
      <xdr:spPr>
        <a:xfrm>
          <a:off x="4584700" y="99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610717" cy="249451"/>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25367</xdr:rowOff>
    </xdr:from>
    <xdr:to>
      <xdr:col>5</xdr:col>
      <xdr:colOff>409575</xdr:colOff>
      <xdr:row>58</xdr:row>
      <xdr:rowOff>126967</xdr:rowOff>
    </xdr:to>
    <xdr:sp macro="" textlink="">
      <xdr:nvSpPr>
        <xdr:cNvPr id="141" name="円/楕円 140"/>
        <xdr:cNvSpPr/>
      </xdr:nvSpPr>
      <xdr:spPr>
        <a:xfrm>
          <a:off x="3746500" y="99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118094</xdr:rowOff>
    </xdr:from>
    <xdr:ext cx="610717" cy="240542"/>
    <xdr:sp macro="" textlink="">
      <xdr:nvSpPr>
        <xdr:cNvPr id="142" name="テキスト ボックス 141"/>
        <xdr:cNvSpPr txBox="1"/>
      </xdr:nvSpPr>
      <xdr:spPr>
        <a:xfrm>
          <a:off x="3530111" y="100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31138</xdr:rowOff>
    </xdr:from>
    <xdr:to>
      <xdr:col>4</xdr:col>
      <xdr:colOff>206375</xdr:colOff>
      <xdr:row>58</xdr:row>
      <xdr:rowOff>132738</xdr:rowOff>
    </xdr:to>
    <xdr:sp macro="" textlink="">
      <xdr:nvSpPr>
        <xdr:cNvPr id="143" name="円/楕円 142"/>
        <xdr:cNvSpPr/>
      </xdr:nvSpPr>
      <xdr:spPr>
        <a:xfrm>
          <a:off x="2857500" y="99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123865</xdr:rowOff>
    </xdr:from>
    <xdr:ext cx="610717" cy="249451"/>
    <xdr:sp macro="" textlink="">
      <xdr:nvSpPr>
        <xdr:cNvPr id="144" name="テキスト ボックス 143"/>
        <xdr:cNvSpPr txBox="1"/>
      </xdr:nvSpPr>
      <xdr:spPr>
        <a:xfrm>
          <a:off x="2641111" y="1006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39911</xdr:rowOff>
    </xdr:from>
    <xdr:to>
      <xdr:col>3</xdr:col>
      <xdr:colOff>3175</xdr:colOff>
      <xdr:row>58</xdr:row>
      <xdr:rowOff>141511</xdr:rowOff>
    </xdr:to>
    <xdr:sp macro="" textlink="">
      <xdr:nvSpPr>
        <xdr:cNvPr id="145" name="円/楕円 144"/>
        <xdr:cNvSpPr/>
      </xdr:nvSpPr>
      <xdr:spPr>
        <a:xfrm>
          <a:off x="1968500" y="99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132638</xdr:rowOff>
    </xdr:from>
    <xdr:ext cx="610717" cy="249451"/>
    <xdr:sp macro="" textlink="">
      <xdr:nvSpPr>
        <xdr:cNvPr id="146" name="テキスト ボックス 145"/>
        <xdr:cNvSpPr txBox="1"/>
      </xdr:nvSpPr>
      <xdr:spPr>
        <a:xfrm>
          <a:off x="1752111" y="100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40629</xdr:rowOff>
    </xdr:from>
    <xdr:to>
      <xdr:col>1</xdr:col>
      <xdr:colOff>485775</xdr:colOff>
      <xdr:row>58</xdr:row>
      <xdr:rowOff>142229</xdr:rowOff>
    </xdr:to>
    <xdr:sp macro="" textlink="">
      <xdr:nvSpPr>
        <xdr:cNvPr id="147" name="円/楕円 146"/>
        <xdr:cNvSpPr/>
      </xdr:nvSpPr>
      <xdr:spPr>
        <a:xfrm>
          <a:off x="1079500" y="99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133356</xdr:rowOff>
    </xdr:from>
    <xdr:ext cx="610717" cy="249451"/>
    <xdr:sp macro="" textlink="">
      <xdr:nvSpPr>
        <xdr:cNvPr id="148" name="テキスト ボックス 147"/>
        <xdr:cNvSpPr txBox="1"/>
      </xdr:nvSpPr>
      <xdr:spPr>
        <a:xfrm>
          <a:off x="863111" y="100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35516"/>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58355" cy="240542"/>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50274" cy="249451"/>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50274" cy="249451"/>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50274" cy="249451"/>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50274" cy="240542"/>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50274" cy="249451"/>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50274" cy="249451"/>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416422" cy="249451"/>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610717" cy="240542"/>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88004</xdr:rowOff>
    </xdr:from>
    <xdr:to>
      <xdr:col>6</xdr:col>
      <xdr:colOff>511175</xdr:colOff>
      <xdr:row>78</xdr:row>
      <xdr:rowOff>95710</xdr:rowOff>
    </xdr:to>
    <xdr:cxnSp macro="">
      <xdr:nvCxnSpPr>
        <xdr:cNvPr id="179" name="直線コネクタ 178"/>
        <xdr:cNvCxnSpPr/>
      </xdr:nvCxnSpPr>
      <xdr:spPr>
        <a:xfrm>
          <a:off x="3797300" y="13461104"/>
          <a:ext cx="8382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536850" cy="249451"/>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88004</xdr:rowOff>
    </xdr:from>
    <xdr:to>
      <xdr:col>5</xdr:col>
      <xdr:colOff>358775</xdr:colOff>
      <xdr:row>78</xdr:row>
      <xdr:rowOff>139472</xdr:rowOff>
    </xdr:to>
    <xdr:cxnSp macro="">
      <xdr:nvCxnSpPr>
        <xdr:cNvPr id="182" name="直線コネクタ 181"/>
        <xdr:cNvCxnSpPr/>
      </xdr:nvCxnSpPr>
      <xdr:spPr>
        <a:xfrm flipV="1">
          <a:off x="2908300" y="13461104"/>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536850" cy="249451"/>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139472</xdr:rowOff>
    </xdr:from>
    <xdr:to>
      <xdr:col>4</xdr:col>
      <xdr:colOff>155575</xdr:colOff>
      <xdr:row>78</xdr:row>
      <xdr:rowOff>166805</xdr:rowOff>
    </xdr:to>
    <xdr:cxnSp macro="">
      <xdr:nvCxnSpPr>
        <xdr:cNvPr id="185" name="直線コネクタ 184"/>
        <xdr:cNvCxnSpPr/>
      </xdr:nvCxnSpPr>
      <xdr:spPr>
        <a:xfrm flipV="1">
          <a:off x="2019300" y="13512572"/>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536850" cy="249451"/>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166805</xdr:rowOff>
    </xdr:from>
    <xdr:to>
      <xdr:col>2</xdr:col>
      <xdr:colOff>638175</xdr:colOff>
      <xdr:row>79</xdr:row>
      <xdr:rowOff>14917</xdr:rowOff>
    </xdr:to>
    <xdr:cxnSp macro="">
      <xdr:nvCxnSpPr>
        <xdr:cNvPr id="188" name="直線コネクタ 187"/>
        <xdr:cNvCxnSpPr/>
      </xdr:nvCxnSpPr>
      <xdr:spPr>
        <a:xfrm flipV="1">
          <a:off x="1130300" y="13539905"/>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526113" cy="249451"/>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536850" cy="249451"/>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44910</xdr:rowOff>
    </xdr:from>
    <xdr:to>
      <xdr:col>6</xdr:col>
      <xdr:colOff>561975</xdr:colOff>
      <xdr:row>78</xdr:row>
      <xdr:rowOff>146510</xdr:rowOff>
    </xdr:to>
    <xdr:sp macro="" textlink="">
      <xdr:nvSpPr>
        <xdr:cNvPr id="198" name="円/楕円 197"/>
        <xdr:cNvSpPr/>
      </xdr:nvSpPr>
      <xdr:spPr>
        <a:xfrm>
          <a:off x="4584700" y="13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23337</xdr:rowOff>
    </xdr:from>
    <xdr:ext cx="536850" cy="240542"/>
    <xdr:sp macro="" textlink="">
      <xdr:nvSpPr>
        <xdr:cNvPr id="199" name="維持補修費該当値テキスト"/>
        <xdr:cNvSpPr txBox="1"/>
      </xdr:nvSpPr>
      <xdr:spPr>
        <a:xfrm>
          <a:off x="4686300" y="1339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37204</xdr:rowOff>
    </xdr:from>
    <xdr:to>
      <xdr:col>5</xdr:col>
      <xdr:colOff>409575</xdr:colOff>
      <xdr:row>78</xdr:row>
      <xdr:rowOff>138804</xdr:rowOff>
    </xdr:to>
    <xdr:sp macro="" textlink="">
      <xdr:nvSpPr>
        <xdr:cNvPr id="200" name="円/楕円 199"/>
        <xdr:cNvSpPr/>
      </xdr:nvSpPr>
      <xdr:spPr>
        <a:xfrm>
          <a:off x="3746500" y="134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129931</xdr:rowOff>
    </xdr:from>
    <xdr:ext cx="536850" cy="249451"/>
    <xdr:sp macro="" textlink="">
      <xdr:nvSpPr>
        <xdr:cNvPr id="201" name="テキスト ボックス 200"/>
        <xdr:cNvSpPr txBox="1"/>
      </xdr:nvSpPr>
      <xdr:spPr>
        <a:xfrm>
          <a:off x="3562427" y="135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88672</xdr:rowOff>
    </xdr:from>
    <xdr:to>
      <xdr:col>4</xdr:col>
      <xdr:colOff>206375</xdr:colOff>
      <xdr:row>79</xdr:row>
      <xdr:rowOff>18822</xdr:rowOff>
    </xdr:to>
    <xdr:sp macro="" textlink="">
      <xdr:nvSpPr>
        <xdr:cNvPr id="202" name="円/楕円 201"/>
        <xdr:cNvSpPr/>
      </xdr:nvSpPr>
      <xdr:spPr>
        <a:xfrm>
          <a:off x="2857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9949</xdr:rowOff>
    </xdr:from>
    <xdr:ext cx="536850" cy="249451"/>
    <xdr:sp macro="" textlink="">
      <xdr:nvSpPr>
        <xdr:cNvPr id="203" name="テキスト ボックス 202"/>
        <xdr:cNvSpPr txBox="1"/>
      </xdr:nvSpPr>
      <xdr:spPr>
        <a:xfrm>
          <a:off x="2673427"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116005</xdr:rowOff>
    </xdr:from>
    <xdr:to>
      <xdr:col>3</xdr:col>
      <xdr:colOff>3175</xdr:colOff>
      <xdr:row>79</xdr:row>
      <xdr:rowOff>46155</xdr:rowOff>
    </xdr:to>
    <xdr:sp macro="" textlink="">
      <xdr:nvSpPr>
        <xdr:cNvPr id="204" name="円/楕円 203"/>
        <xdr:cNvSpPr/>
      </xdr:nvSpPr>
      <xdr:spPr>
        <a:xfrm>
          <a:off x="1968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37282</xdr:rowOff>
    </xdr:from>
    <xdr:ext cx="526113" cy="249451"/>
    <xdr:sp macro="" textlink="">
      <xdr:nvSpPr>
        <xdr:cNvPr id="205" name="テキスト ボックス 204"/>
        <xdr:cNvSpPr txBox="1"/>
      </xdr:nvSpPr>
      <xdr:spPr>
        <a:xfrm>
          <a:off x="1784427" y="13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135567</xdr:rowOff>
    </xdr:from>
    <xdr:to>
      <xdr:col>1</xdr:col>
      <xdr:colOff>485775</xdr:colOff>
      <xdr:row>79</xdr:row>
      <xdr:rowOff>65717</xdr:rowOff>
    </xdr:to>
    <xdr:sp macro="" textlink="">
      <xdr:nvSpPr>
        <xdr:cNvPr id="206" name="円/楕円 205"/>
        <xdr:cNvSpPr/>
      </xdr:nvSpPr>
      <xdr:spPr>
        <a:xfrm>
          <a:off x="1079500" y="13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56844</xdr:rowOff>
    </xdr:from>
    <xdr:ext cx="536850" cy="249451"/>
    <xdr:sp macro="" textlink="">
      <xdr:nvSpPr>
        <xdr:cNvPr id="207" name="テキスト ボックス 206"/>
        <xdr:cNvSpPr txBox="1"/>
      </xdr:nvSpPr>
      <xdr:spPr>
        <a:xfrm>
          <a:off x="895427" y="136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35516"/>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58355" cy="249451"/>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50274" cy="240542"/>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50274" cy="249451"/>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50274" cy="249451"/>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50274" cy="249451"/>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614321" cy="240542"/>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614321" cy="249451"/>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614321" cy="249451"/>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610717" cy="249451"/>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684583" cy="249451"/>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136598</xdr:rowOff>
    </xdr:from>
    <xdr:to>
      <xdr:col>6</xdr:col>
      <xdr:colOff>511175</xdr:colOff>
      <xdr:row>97</xdr:row>
      <xdr:rowOff>66988</xdr:rowOff>
    </xdr:to>
    <xdr:cxnSp macro="">
      <xdr:nvCxnSpPr>
        <xdr:cNvPr id="239" name="直線コネクタ 238"/>
        <xdr:cNvCxnSpPr/>
      </xdr:nvCxnSpPr>
      <xdr:spPr>
        <a:xfrm flipV="1">
          <a:off x="3797300" y="16595798"/>
          <a:ext cx="8382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610717" cy="249451"/>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66988</xdr:rowOff>
    </xdr:from>
    <xdr:to>
      <xdr:col>5</xdr:col>
      <xdr:colOff>358775</xdr:colOff>
      <xdr:row>97</xdr:row>
      <xdr:rowOff>130459</xdr:rowOff>
    </xdr:to>
    <xdr:cxnSp macro="">
      <xdr:nvCxnSpPr>
        <xdr:cNvPr id="242" name="直線コネクタ 241"/>
        <xdr:cNvCxnSpPr/>
      </xdr:nvCxnSpPr>
      <xdr:spPr>
        <a:xfrm flipV="1">
          <a:off x="2908300" y="16697638"/>
          <a:ext cx="889000" cy="6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610717" cy="249451"/>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109231</xdr:rowOff>
    </xdr:from>
    <xdr:to>
      <xdr:col>4</xdr:col>
      <xdr:colOff>155575</xdr:colOff>
      <xdr:row>97</xdr:row>
      <xdr:rowOff>130459</xdr:rowOff>
    </xdr:to>
    <xdr:cxnSp macro="">
      <xdr:nvCxnSpPr>
        <xdr:cNvPr id="245" name="直線コネクタ 244"/>
        <xdr:cNvCxnSpPr/>
      </xdr:nvCxnSpPr>
      <xdr:spPr>
        <a:xfrm>
          <a:off x="2019300" y="167398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610717" cy="249451"/>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101442</xdr:rowOff>
    </xdr:from>
    <xdr:to>
      <xdr:col>2</xdr:col>
      <xdr:colOff>638175</xdr:colOff>
      <xdr:row>97</xdr:row>
      <xdr:rowOff>109231</xdr:rowOff>
    </xdr:to>
    <xdr:cxnSp macro="">
      <xdr:nvCxnSpPr>
        <xdr:cNvPr id="248" name="直線コネクタ 247"/>
        <xdr:cNvCxnSpPr/>
      </xdr:nvCxnSpPr>
      <xdr:spPr>
        <a:xfrm>
          <a:off x="1130300" y="16732092"/>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610717" cy="249451"/>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610717" cy="249451"/>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85798</xdr:rowOff>
    </xdr:from>
    <xdr:to>
      <xdr:col>6</xdr:col>
      <xdr:colOff>561975</xdr:colOff>
      <xdr:row>97</xdr:row>
      <xdr:rowOff>15948</xdr:rowOff>
    </xdr:to>
    <xdr:sp macro="" textlink="">
      <xdr:nvSpPr>
        <xdr:cNvPr id="258" name="円/楕円 257"/>
        <xdr:cNvSpPr/>
      </xdr:nvSpPr>
      <xdr:spPr>
        <a:xfrm>
          <a:off x="4584700" y="165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64225</xdr:rowOff>
    </xdr:from>
    <xdr:ext cx="610717" cy="249451"/>
    <xdr:sp macro="" textlink="">
      <xdr:nvSpPr>
        <xdr:cNvPr id="259" name="扶助費該当値テキスト"/>
        <xdr:cNvSpPr txBox="1"/>
      </xdr:nvSpPr>
      <xdr:spPr>
        <a:xfrm>
          <a:off x="4686300" y="165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16188</xdr:rowOff>
    </xdr:from>
    <xdr:to>
      <xdr:col>5</xdr:col>
      <xdr:colOff>409575</xdr:colOff>
      <xdr:row>97</xdr:row>
      <xdr:rowOff>117788</xdr:rowOff>
    </xdr:to>
    <xdr:sp macro="" textlink="">
      <xdr:nvSpPr>
        <xdr:cNvPr id="260" name="円/楕円 259"/>
        <xdr:cNvSpPr/>
      </xdr:nvSpPr>
      <xdr:spPr>
        <a:xfrm>
          <a:off x="3746500" y="166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108915</xdr:rowOff>
    </xdr:from>
    <xdr:ext cx="610717" cy="240542"/>
    <xdr:sp macro="" textlink="">
      <xdr:nvSpPr>
        <xdr:cNvPr id="261" name="テキスト ボックス 260"/>
        <xdr:cNvSpPr txBox="1"/>
      </xdr:nvSpPr>
      <xdr:spPr>
        <a:xfrm>
          <a:off x="3530111" y="1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79659</xdr:rowOff>
    </xdr:from>
    <xdr:to>
      <xdr:col>4</xdr:col>
      <xdr:colOff>206375</xdr:colOff>
      <xdr:row>98</xdr:row>
      <xdr:rowOff>9809</xdr:rowOff>
    </xdr:to>
    <xdr:sp macro="" textlink="">
      <xdr:nvSpPr>
        <xdr:cNvPr id="262" name="円/楕円 261"/>
        <xdr:cNvSpPr/>
      </xdr:nvSpPr>
      <xdr:spPr>
        <a:xfrm>
          <a:off x="2857500" y="16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936</xdr:rowOff>
    </xdr:from>
    <xdr:ext cx="610717" cy="249451"/>
    <xdr:sp macro="" textlink="">
      <xdr:nvSpPr>
        <xdr:cNvPr id="263" name="テキスト ボックス 262"/>
        <xdr:cNvSpPr txBox="1"/>
      </xdr:nvSpPr>
      <xdr:spPr>
        <a:xfrm>
          <a:off x="2641111" y="168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58431</xdr:rowOff>
    </xdr:from>
    <xdr:to>
      <xdr:col>3</xdr:col>
      <xdr:colOff>3175</xdr:colOff>
      <xdr:row>97</xdr:row>
      <xdr:rowOff>160031</xdr:rowOff>
    </xdr:to>
    <xdr:sp macro="" textlink="">
      <xdr:nvSpPr>
        <xdr:cNvPr id="264" name="円/楕円 263"/>
        <xdr:cNvSpPr/>
      </xdr:nvSpPr>
      <xdr:spPr>
        <a:xfrm>
          <a:off x="1968500" y="166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151158</xdr:rowOff>
    </xdr:from>
    <xdr:ext cx="610717" cy="249451"/>
    <xdr:sp macro="" textlink="">
      <xdr:nvSpPr>
        <xdr:cNvPr id="265" name="テキスト ボックス 264"/>
        <xdr:cNvSpPr txBox="1"/>
      </xdr:nvSpPr>
      <xdr:spPr>
        <a:xfrm>
          <a:off x="1752111" y="167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50642</xdr:rowOff>
    </xdr:from>
    <xdr:to>
      <xdr:col>1</xdr:col>
      <xdr:colOff>485775</xdr:colOff>
      <xdr:row>97</xdr:row>
      <xdr:rowOff>152242</xdr:rowOff>
    </xdr:to>
    <xdr:sp macro="" textlink="">
      <xdr:nvSpPr>
        <xdr:cNvPr id="266" name="円/楕円 265"/>
        <xdr:cNvSpPr/>
      </xdr:nvSpPr>
      <xdr:spPr>
        <a:xfrm>
          <a:off x="1079500" y="166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143369</xdr:rowOff>
    </xdr:from>
    <xdr:ext cx="610717" cy="249451"/>
    <xdr:sp macro="" textlink="">
      <xdr:nvSpPr>
        <xdr:cNvPr id="267" name="テキスト ボックス 266"/>
        <xdr:cNvSpPr txBox="1"/>
      </xdr:nvSpPr>
      <xdr:spPr>
        <a:xfrm>
          <a:off x="863111" y="167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35516"/>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58355" cy="249451"/>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624230" cy="249451"/>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624230" cy="249451"/>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624230" cy="249451"/>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624230" cy="249451"/>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610717" cy="249451"/>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684583" cy="249451"/>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14898</xdr:rowOff>
    </xdr:from>
    <xdr:to>
      <xdr:col>15</xdr:col>
      <xdr:colOff>180975</xdr:colOff>
      <xdr:row>37</xdr:row>
      <xdr:rowOff>132133</xdr:rowOff>
    </xdr:to>
    <xdr:cxnSp macro="">
      <xdr:nvCxnSpPr>
        <xdr:cNvPr id="294" name="直線コネクタ 293"/>
        <xdr:cNvCxnSpPr/>
      </xdr:nvCxnSpPr>
      <xdr:spPr>
        <a:xfrm flipV="1">
          <a:off x="9639300" y="6358548"/>
          <a:ext cx="838200" cy="1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610717" cy="249451"/>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132133</xdr:rowOff>
    </xdr:from>
    <xdr:to>
      <xdr:col>14</xdr:col>
      <xdr:colOff>28575</xdr:colOff>
      <xdr:row>37</xdr:row>
      <xdr:rowOff>148208</xdr:rowOff>
    </xdr:to>
    <xdr:cxnSp macro="">
      <xdr:nvCxnSpPr>
        <xdr:cNvPr id="297" name="直線コネクタ 296"/>
        <xdr:cNvCxnSpPr/>
      </xdr:nvCxnSpPr>
      <xdr:spPr>
        <a:xfrm flipV="1">
          <a:off x="8750300" y="6475783"/>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610717" cy="249451"/>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146224</xdr:rowOff>
    </xdr:from>
    <xdr:to>
      <xdr:col>12</xdr:col>
      <xdr:colOff>511175</xdr:colOff>
      <xdr:row>37</xdr:row>
      <xdr:rowOff>148208</xdr:rowOff>
    </xdr:to>
    <xdr:cxnSp macro="">
      <xdr:nvCxnSpPr>
        <xdr:cNvPr id="300" name="直線コネクタ 299"/>
        <xdr:cNvCxnSpPr/>
      </xdr:nvCxnSpPr>
      <xdr:spPr>
        <a:xfrm>
          <a:off x="7861300" y="6489874"/>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610717" cy="249451"/>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146224</xdr:rowOff>
    </xdr:from>
    <xdr:to>
      <xdr:col>11</xdr:col>
      <xdr:colOff>307975</xdr:colOff>
      <xdr:row>37</xdr:row>
      <xdr:rowOff>150952</xdr:rowOff>
    </xdr:to>
    <xdr:cxnSp macro="">
      <xdr:nvCxnSpPr>
        <xdr:cNvPr id="303" name="直線コネクタ 302"/>
        <xdr:cNvCxnSpPr/>
      </xdr:nvCxnSpPr>
      <xdr:spPr>
        <a:xfrm flipV="1">
          <a:off x="6972300" y="6489874"/>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610717" cy="249451"/>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610717" cy="240542"/>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135548</xdr:rowOff>
    </xdr:from>
    <xdr:to>
      <xdr:col>15</xdr:col>
      <xdr:colOff>231775</xdr:colOff>
      <xdr:row>37</xdr:row>
      <xdr:rowOff>65698</xdr:rowOff>
    </xdr:to>
    <xdr:sp macro="" textlink="">
      <xdr:nvSpPr>
        <xdr:cNvPr id="313" name="円/楕円 312"/>
        <xdr:cNvSpPr/>
      </xdr:nvSpPr>
      <xdr:spPr>
        <a:xfrm>
          <a:off x="10426700" y="63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113975</xdr:rowOff>
    </xdr:from>
    <xdr:ext cx="610717" cy="249451"/>
    <xdr:sp macro="" textlink="">
      <xdr:nvSpPr>
        <xdr:cNvPr id="314" name="補助費等該当値テキスト"/>
        <xdr:cNvSpPr txBox="1"/>
      </xdr:nvSpPr>
      <xdr:spPr>
        <a:xfrm>
          <a:off x="10528300" y="62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81333</xdr:rowOff>
    </xdr:from>
    <xdr:to>
      <xdr:col>14</xdr:col>
      <xdr:colOff>79375</xdr:colOff>
      <xdr:row>38</xdr:row>
      <xdr:rowOff>11483</xdr:rowOff>
    </xdr:to>
    <xdr:sp macro="" textlink="">
      <xdr:nvSpPr>
        <xdr:cNvPr id="315" name="円/楕円 314"/>
        <xdr:cNvSpPr/>
      </xdr:nvSpPr>
      <xdr:spPr>
        <a:xfrm>
          <a:off x="9588500" y="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2610</xdr:rowOff>
    </xdr:from>
    <xdr:ext cx="610717" cy="249451"/>
    <xdr:sp macro="" textlink="">
      <xdr:nvSpPr>
        <xdr:cNvPr id="316" name="テキスト ボックス 315"/>
        <xdr:cNvSpPr txBox="1"/>
      </xdr:nvSpPr>
      <xdr:spPr>
        <a:xfrm>
          <a:off x="9372111" y="65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97408</xdr:rowOff>
    </xdr:from>
    <xdr:to>
      <xdr:col>12</xdr:col>
      <xdr:colOff>561975</xdr:colOff>
      <xdr:row>38</xdr:row>
      <xdr:rowOff>27558</xdr:rowOff>
    </xdr:to>
    <xdr:sp macro="" textlink="">
      <xdr:nvSpPr>
        <xdr:cNvPr id="317" name="円/楕円 316"/>
        <xdr:cNvSpPr/>
      </xdr:nvSpPr>
      <xdr:spPr>
        <a:xfrm>
          <a:off x="8699500" y="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18686</xdr:rowOff>
    </xdr:from>
    <xdr:ext cx="610717" cy="249451"/>
    <xdr:sp macro="" textlink="">
      <xdr:nvSpPr>
        <xdr:cNvPr id="318" name="テキスト ボックス 317"/>
        <xdr:cNvSpPr txBox="1"/>
      </xdr:nvSpPr>
      <xdr:spPr>
        <a:xfrm>
          <a:off x="8483111" y="65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95424</xdr:rowOff>
    </xdr:from>
    <xdr:to>
      <xdr:col>11</xdr:col>
      <xdr:colOff>358775</xdr:colOff>
      <xdr:row>38</xdr:row>
      <xdr:rowOff>25574</xdr:rowOff>
    </xdr:to>
    <xdr:sp macro="" textlink="">
      <xdr:nvSpPr>
        <xdr:cNvPr id="319" name="円/楕円 318"/>
        <xdr:cNvSpPr/>
      </xdr:nvSpPr>
      <xdr:spPr>
        <a:xfrm>
          <a:off x="7810500" y="64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16701</xdr:rowOff>
    </xdr:from>
    <xdr:ext cx="610717" cy="249451"/>
    <xdr:sp macro="" textlink="">
      <xdr:nvSpPr>
        <xdr:cNvPr id="320" name="テキスト ボックス 319"/>
        <xdr:cNvSpPr txBox="1"/>
      </xdr:nvSpPr>
      <xdr:spPr>
        <a:xfrm>
          <a:off x="7594111" y="65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100152</xdr:rowOff>
    </xdr:from>
    <xdr:to>
      <xdr:col>10</xdr:col>
      <xdr:colOff>155575</xdr:colOff>
      <xdr:row>38</xdr:row>
      <xdr:rowOff>30302</xdr:rowOff>
    </xdr:to>
    <xdr:sp macro="" textlink="">
      <xdr:nvSpPr>
        <xdr:cNvPr id="321" name="円/楕円 320"/>
        <xdr:cNvSpPr/>
      </xdr:nvSpPr>
      <xdr:spPr>
        <a:xfrm>
          <a:off x="6921500" y="64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21429</xdr:rowOff>
    </xdr:from>
    <xdr:ext cx="610717" cy="249451"/>
    <xdr:sp macro="" textlink="">
      <xdr:nvSpPr>
        <xdr:cNvPr id="322" name="テキスト ボックス 321"/>
        <xdr:cNvSpPr txBox="1"/>
      </xdr:nvSpPr>
      <xdr:spPr>
        <a:xfrm>
          <a:off x="6705111" y="65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35516"/>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58355" cy="249451"/>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624230" cy="249451"/>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714138" cy="249451"/>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714138" cy="249451"/>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714138" cy="249451"/>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610717" cy="249451"/>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794190" cy="249451"/>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40115</xdr:rowOff>
    </xdr:from>
    <xdr:to>
      <xdr:col>15</xdr:col>
      <xdr:colOff>180975</xdr:colOff>
      <xdr:row>58</xdr:row>
      <xdr:rowOff>96813</xdr:rowOff>
    </xdr:to>
    <xdr:cxnSp macro="">
      <xdr:nvCxnSpPr>
        <xdr:cNvPr id="349" name="直線コネクタ 348"/>
        <xdr:cNvCxnSpPr/>
      </xdr:nvCxnSpPr>
      <xdr:spPr>
        <a:xfrm flipV="1">
          <a:off x="9639300" y="9984215"/>
          <a:ext cx="838200" cy="5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684583" cy="249451"/>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84920</xdr:rowOff>
    </xdr:from>
    <xdr:to>
      <xdr:col>14</xdr:col>
      <xdr:colOff>28575</xdr:colOff>
      <xdr:row>58</xdr:row>
      <xdr:rowOff>96813</xdr:rowOff>
    </xdr:to>
    <xdr:cxnSp macro="">
      <xdr:nvCxnSpPr>
        <xdr:cNvPr id="352" name="直線コネクタ 351"/>
        <xdr:cNvCxnSpPr/>
      </xdr:nvCxnSpPr>
      <xdr:spPr>
        <a:xfrm>
          <a:off x="8750300" y="10029020"/>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610717" cy="249451"/>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84920</xdr:rowOff>
    </xdr:from>
    <xdr:to>
      <xdr:col>12</xdr:col>
      <xdr:colOff>511175</xdr:colOff>
      <xdr:row>58</xdr:row>
      <xdr:rowOff>118181</xdr:rowOff>
    </xdr:to>
    <xdr:cxnSp macro="">
      <xdr:nvCxnSpPr>
        <xdr:cNvPr id="355" name="直線コネクタ 354"/>
        <xdr:cNvCxnSpPr/>
      </xdr:nvCxnSpPr>
      <xdr:spPr>
        <a:xfrm flipV="1">
          <a:off x="7861300" y="10029020"/>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610717" cy="249451"/>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91336</xdr:rowOff>
    </xdr:from>
    <xdr:to>
      <xdr:col>11</xdr:col>
      <xdr:colOff>307975</xdr:colOff>
      <xdr:row>58</xdr:row>
      <xdr:rowOff>118181</xdr:rowOff>
    </xdr:to>
    <xdr:cxnSp macro="">
      <xdr:nvCxnSpPr>
        <xdr:cNvPr id="358" name="直線コネクタ 357"/>
        <xdr:cNvCxnSpPr/>
      </xdr:nvCxnSpPr>
      <xdr:spPr>
        <a:xfrm>
          <a:off x="6972300" y="10035436"/>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610717" cy="240542"/>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610717" cy="249451"/>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160765</xdr:rowOff>
    </xdr:from>
    <xdr:to>
      <xdr:col>15</xdr:col>
      <xdr:colOff>231775</xdr:colOff>
      <xdr:row>58</xdr:row>
      <xdr:rowOff>90915</xdr:rowOff>
    </xdr:to>
    <xdr:sp macro="" textlink="">
      <xdr:nvSpPr>
        <xdr:cNvPr id="368" name="円/楕円 367"/>
        <xdr:cNvSpPr/>
      </xdr:nvSpPr>
      <xdr:spPr>
        <a:xfrm>
          <a:off x="10426700" y="99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120142</xdr:rowOff>
    </xdr:from>
    <xdr:ext cx="684583" cy="249451"/>
    <xdr:sp macro="" textlink="">
      <xdr:nvSpPr>
        <xdr:cNvPr id="369" name="普通建設事業費該当値テキスト"/>
        <xdr:cNvSpPr txBox="1"/>
      </xdr:nvSpPr>
      <xdr:spPr>
        <a:xfrm>
          <a:off x="10528300" y="972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46013</xdr:rowOff>
    </xdr:from>
    <xdr:to>
      <xdr:col>14</xdr:col>
      <xdr:colOff>79375</xdr:colOff>
      <xdr:row>58</xdr:row>
      <xdr:rowOff>147613</xdr:rowOff>
    </xdr:to>
    <xdr:sp macro="" textlink="">
      <xdr:nvSpPr>
        <xdr:cNvPr id="370" name="円/楕円 369"/>
        <xdr:cNvSpPr/>
      </xdr:nvSpPr>
      <xdr:spPr>
        <a:xfrm>
          <a:off x="9588500" y="99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138740</xdr:rowOff>
    </xdr:from>
    <xdr:ext cx="610717" cy="249451"/>
    <xdr:sp macro="" textlink="">
      <xdr:nvSpPr>
        <xdr:cNvPr id="371" name="テキスト ボックス 370"/>
        <xdr:cNvSpPr txBox="1"/>
      </xdr:nvSpPr>
      <xdr:spPr>
        <a:xfrm>
          <a:off x="9372111" y="100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34120</xdr:rowOff>
    </xdr:from>
    <xdr:to>
      <xdr:col>12</xdr:col>
      <xdr:colOff>561975</xdr:colOff>
      <xdr:row>58</xdr:row>
      <xdr:rowOff>135720</xdr:rowOff>
    </xdr:to>
    <xdr:sp macro="" textlink="">
      <xdr:nvSpPr>
        <xdr:cNvPr id="372" name="円/楕円 371"/>
        <xdr:cNvSpPr/>
      </xdr:nvSpPr>
      <xdr:spPr>
        <a:xfrm>
          <a:off x="8699500" y="99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126847</xdr:rowOff>
    </xdr:from>
    <xdr:ext cx="610717" cy="240542"/>
    <xdr:sp macro="" textlink="">
      <xdr:nvSpPr>
        <xdr:cNvPr id="373" name="テキスト ボックス 372"/>
        <xdr:cNvSpPr txBox="1"/>
      </xdr:nvSpPr>
      <xdr:spPr>
        <a:xfrm>
          <a:off x="8483111" y="100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67381</xdr:rowOff>
    </xdr:from>
    <xdr:to>
      <xdr:col>11</xdr:col>
      <xdr:colOff>358775</xdr:colOff>
      <xdr:row>58</xdr:row>
      <xdr:rowOff>168981</xdr:rowOff>
    </xdr:to>
    <xdr:sp macro="" textlink="">
      <xdr:nvSpPr>
        <xdr:cNvPr id="374" name="円/楕円 373"/>
        <xdr:cNvSpPr/>
      </xdr:nvSpPr>
      <xdr:spPr>
        <a:xfrm>
          <a:off x="7810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160108</xdr:rowOff>
    </xdr:from>
    <xdr:ext cx="610717" cy="249451"/>
    <xdr:sp macro="" textlink="">
      <xdr:nvSpPr>
        <xdr:cNvPr id="375" name="テキスト ボックス 374"/>
        <xdr:cNvSpPr txBox="1"/>
      </xdr:nvSpPr>
      <xdr:spPr>
        <a:xfrm>
          <a:off x="7594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40536</xdr:rowOff>
    </xdr:from>
    <xdr:to>
      <xdr:col>10</xdr:col>
      <xdr:colOff>155575</xdr:colOff>
      <xdr:row>58</xdr:row>
      <xdr:rowOff>142136</xdr:rowOff>
    </xdr:to>
    <xdr:sp macro="" textlink="">
      <xdr:nvSpPr>
        <xdr:cNvPr id="376" name="円/楕円 375"/>
        <xdr:cNvSpPr/>
      </xdr:nvSpPr>
      <xdr:spPr>
        <a:xfrm>
          <a:off x="6921500" y="99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133263</xdr:rowOff>
    </xdr:from>
    <xdr:ext cx="610717" cy="249451"/>
    <xdr:sp macro="" textlink="">
      <xdr:nvSpPr>
        <xdr:cNvPr id="377" name="テキスト ボックス 376"/>
        <xdr:cNvSpPr txBox="1"/>
      </xdr:nvSpPr>
      <xdr:spPr>
        <a:xfrm>
          <a:off x="6705111" y="100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35516"/>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58355" cy="240542"/>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624230" cy="249451"/>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624230" cy="249451"/>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624230" cy="249451"/>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714138" cy="240542"/>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714138" cy="249451"/>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714138" cy="249451"/>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58532" cy="249451"/>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794190" cy="249451"/>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936</xdr:rowOff>
    </xdr:from>
    <xdr:to>
      <xdr:col>15</xdr:col>
      <xdr:colOff>180975</xdr:colOff>
      <xdr:row>79</xdr:row>
      <xdr:rowOff>63695</xdr:rowOff>
    </xdr:to>
    <xdr:cxnSp macro="">
      <xdr:nvCxnSpPr>
        <xdr:cNvPr id="408" name="直線コネクタ 407"/>
        <xdr:cNvCxnSpPr/>
      </xdr:nvCxnSpPr>
      <xdr:spPr>
        <a:xfrm flipV="1">
          <a:off x="9639300" y="13545486"/>
          <a:ext cx="83820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610717" cy="249451"/>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610717" cy="249451"/>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121586</xdr:rowOff>
    </xdr:from>
    <xdr:to>
      <xdr:col>15</xdr:col>
      <xdr:colOff>231775</xdr:colOff>
      <xdr:row>79</xdr:row>
      <xdr:rowOff>51736</xdr:rowOff>
    </xdr:to>
    <xdr:sp macro="" textlink="">
      <xdr:nvSpPr>
        <xdr:cNvPr id="418" name="円/楕円 417"/>
        <xdr:cNvSpPr/>
      </xdr:nvSpPr>
      <xdr:spPr>
        <a:xfrm>
          <a:off x="10426700" y="134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80963</xdr:rowOff>
    </xdr:from>
    <xdr:ext cx="610717" cy="249451"/>
    <xdr:sp macro="" textlink="">
      <xdr:nvSpPr>
        <xdr:cNvPr id="419" name="普通建設事業費 （ うち新規整備　）該当値テキスト"/>
        <xdr:cNvSpPr txBox="1"/>
      </xdr:nvSpPr>
      <xdr:spPr>
        <a:xfrm>
          <a:off x="10528300" y="132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89,973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12895</xdr:rowOff>
    </xdr:from>
    <xdr:to>
      <xdr:col>14</xdr:col>
      <xdr:colOff>79375</xdr:colOff>
      <xdr:row>79</xdr:row>
      <xdr:rowOff>114495</xdr:rowOff>
    </xdr:to>
    <xdr:sp macro="" textlink="">
      <xdr:nvSpPr>
        <xdr:cNvPr id="420" name="円/楕円 419"/>
        <xdr:cNvSpPr/>
      </xdr:nvSpPr>
      <xdr:spPr>
        <a:xfrm>
          <a:off x="9588500" y="135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105622</xdr:rowOff>
    </xdr:from>
    <xdr:ext cx="610717" cy="249451"/>
    <xdr:sp macro="" textlink="">
      <xdr:nvSpPr>
        <xdr:cNvPr id="421" name="テキスト ボックス 420"/>
        <xdr:cNvSpPr txBox="1"/>
      </xdr:nvSpPr>
      <xdr:spPr>
        <a:xfrm>
          <a:off x="9372111" y="136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35516"/>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58355" cy="249451"/>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60279" cy="249451"/>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624230" cy="249451"/>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624230" cy="249451"/>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624230" cy="249451"/>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624230" cy="249451"/>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58532" cy="249451"/>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684583" cy="249451"/>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114333</xdr:rowOff>
    </xdr:from>
    <xdr:to>
      <xdr:col>15</xdr:col>
      <xdr:colOff>180975</xdr:colOff>
      <xdr:row>99</xdr:row>
      <xdr:rowOff>18290</xdr:rowOff>
    </xdr:to>
    <xdr:cxnSp macro="">
      <xdr:nvCxnSpPr>
        <xdr:cNvPr id="450" name="直線コネクタ 449"/>
        <xdr:cNvCxnSpPr/>
      </xdr:nvCxnSpPr>
      <xdr:spPr>
        <a:xfrm flipV="1">
          <a:off x="9639300" y="16916433"/>
          <a:ext cx="8382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610717" cy="249451"/>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610717" cy="249451"/>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63533</xdr:rowOff>
    </xdr:from>
    <xdr:to>
      <xdr:col>15</xdr:col>
      <xdr:colOff>231775</xdr:colOff>
      <xdr:row>98</xdr:row>
      <xdr:rowOff>165133</xdr:rowOff>
    </xdr:to>
    <xdr:sp macro="" textlink="">
      <xdr:nvSpPr>
        <xdr:cNvPr id="460" name="円/楕円 459"/>
        <xdr:cNvSpPr/>
      </xdr:nvSpPr>
      <xdr:spPr>
        <a:xfrm>
          <a:off x="10426700" y="168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149910</xdr:rowOff>
    </xdr:from>
    <xdr:ext cx="610717" cy="249451"/>
    <xdr:sp macro="" textlink="">
      <xdr:nvSpPr>
        <xdr:cNvPr id="461" name="普通建設事業費 （ うち更新整備　）該当値テキスト"/>
        <xdr:cNvSpPr txBox="1"/>
      </xdr:nvSpPr>
      <xdr:spPr>
        <a:xfrm>
          <a:off x="10528300" y="167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138940</xdr:rowOff>
    </xdr:from>
    <xdr:to>
      <xdr:col>14</xdr:col>
      <xdr:colOff>79375</xdr:colOff>
      <xdr:row>99</xdr:row>
      <xdr:rowOff>69090</xdr:rowOff>
    </xdr:to>
    <xdr:sp macro="" textlink="">
      <xdr:nvSpPr>
        <xdr:cNvPr id="462" name="円/楕円 461"/>
        <xdr:cNvSpPr/>
      </xdr:nvSpPr>
      <xdr:spPr>
        <a:xfrm>
          <a:off x="9588500" y="169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60217</xdr:rowOff>
    </xdr:from>
    <xdr:ext cx="526113" cy="240542"/>
    <xdr:sp macro="" textlink="">
      <xdr:nvSpPr>
        <xdr:cNvPr id="463" name="テキスト ボックス 462"/>
        <xdr:cNvSpPr txBox="1"/>
      </xdr:nvSpPr>
      <xdr:spPr>
        <a:xfrm>
          <a:off x="9404427" y="170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59557" cy="235516"/>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58355" cy="249451"/>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614321" cy="249451"/>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614321" cy="249451"/>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614321" cy="249451"/>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614321" cy="249451"/>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68476" cy="249451"/>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684583" cy="249451"/>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0" name="直線コネクタ 48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536850" cy="249451"/>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3" name="直線コネクタ 49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536850" cy="240542"/>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6" name="直線コネクタ 49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526113" cy="249451"/>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138447</xdr:rowOff>
    </xdr:from>
    <xdr:to>
      <xdr:col>19</xdr:col>
      <xdr:colOff>644525</xdr:colOff>
      <xdr:row>38</xdr:row>
      <xdr:rowOff>139700</xdr:rowOff>
    </xdr:to>
    <xdr:cxnSp macro="">
      <xdr:nvCxnSpPr>
        <xdr:cNvPr id="499" name="直線コネクタ 498"/>
        <xdr:cNvCxnSpPr/>
      </xdr:nvCxnSpPr>
      <xdr:spPr>
        <a:xfrm>
          <a:off x="12814300" y="6653547"/>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536850" cy="249451"/>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536850" cy="249451"/>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68476" cy="240542"/>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68476" cy="249451"/>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68476" cy="249451"/>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68476" cy="249451"/>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87647</xdr:rowOff>
    </xdr:from>
    <xdr:to>
      <xdr:col>18</xdr:col>
      <xdr:colOff>492125</xdr:colOff>
      <xdr:row>39</xdr:row>
      <xdr:rowOff>17797</xdr:rowOff>
    </xdr:to>
    <xdr:sp macro="" textlink="">
      <xdr:nvSpPr>
        <xdr:cNvPr id="517" name="円/楕円 516"/>
        <xdr:cNvSpPr/>
      </xdr:nvSpPr>
      <xdr:spPr>
        <a:xfrm>
          <a:off x="12763500" y="66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8924</xdr:rowOff>
    </xdr:from>
    <xdr:ext cx="416422" cy="249451"/>
    <xdr:sp macro="" textlink="">
      <xdr:nvSpPr>
        <xdr:cNvPr id="518" name="テキスト ボックス 517"/>
        <xdr:cNvSpPr txBox="1"/>
      </xdr:nvSpPr>
      <xdr:spPr>
        <a:xfrm>
          <a:off x="12625017" y="669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59557" cy="235516"/>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58355" cy="249451"/>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58355" cy="249451"/>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68476" cy="249451"/>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68476" cy="249451"/>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68476" cy="249451"/>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68476" cy="249451"/>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68476" cy="249451"/>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68476" cy="249451"/>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68476" cy="249451"/>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68476" cy="249451"/>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68476" cy="249451"/>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68476" cy="249451"/>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68476" cy="249451"/>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68476" cy="249451"/>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59557" cy="235516"/>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58355" cy="249451"/>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614321" cy="249451"/>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614321" cy="249451"/>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614321" cy="249451"/>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614321" cy="249451"/>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536850" cy="249451"/>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684583" cy="249451"/>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38467</xdr:rowOff>
    </xdr:from>
    <xdr:to>
      <xdr:col>23</xdr:col>
      <xdr:colOff>517525</xdr:colOff>
      <xdr:row>77</xdr:row>
      <xdr:rowOff>135804</xdr:rowOff>
    </xdr:to>
    <xdr:cxnSp macro="">
      <xdr:nvCxnSpPr>
        <xdr:cNvPr id="594" name="直線コネクタ 593"/>
        <xdr:cNvCxnSpPr/>
      </xdr:nvCxnSpPr>
      <xdr:spPr>
        <a:xfrm flipV="1">
          <a:off x="15481300" y="13068667"/>
          <a:ext cx="838200" cy="26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610717" cy="249451"/>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135804</xdr:rowOff>
    </xdr:from>
    <xdr:to>
      <xdr:col>22</xdr:col>
      <xdr:colOff>365125</xdr:colOff>
      <xdr:row>77</xdr:row>
      <xdr:rowOff>156195</xdr:rowOff>
    </xdr:to>
    <xdr:cxnSp macro="">
      <xdr:nvCxnSpPr>
        <xdr:cNvPr id="597" name="直線コネクタ 596"/>
        <xdr:cNvCxnSpPr/>
      </xdr:nvCxnSpPr>
      <xdr:spPr>
        <a:xfrm flipV="1">
          <a:off x="14592300" y="1333745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610717" cy="249451"/>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156195</xdr:rowOff>
    </xdr:from>
    <xdr:to>
      <xdr:col>21</xdr:col>
      <xdr:colOff>161925</xdr:colOff>
      <xdr:row>78</xdr:row>
      <xdr:rowOff>7482</xdr:rowOff>
    </xdr:to>
    <xdr:cxnSp macro="">
      <xdr:nvCxnSpPr>
        <xdr:cNvPr id="600" name="直線コネクタ 599"/>
        <xdr:cNvCxnSpPr/>
      </xdr:nvCxnSpPr>
      <xdr:spPr>
        <a:xfrm flipV="1">
          <a:off x="13703300" y="13357845"/>
          <a:ext cx="8890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610717" cy="240542"/>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7482</xdr:rowOff>
    </xdr:from>
    <xdr:to>
      <xdr:col>19</xdr:col>
      <xdr:colOff>644525</xdr:colOff>
      <xdr:row>78</xdr:row>
      <xdr:rowOff>21368</xdr:rowOff>
    </xdr:to>
    <xdr:cxnSp macro="">
      <xdr:nvCxnSpPr>
        <xdr:cNvPr id="603" name="直線コネクタ 602"/>
        <xdr:cNvCxnSpPr/>
      </xdr:nvCxnSpPr>
      <xdr:spPr>
        <a:xfrm flipV="1">
          <a:off x="12814300" y="13380582"/>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610717" cy="240542"/>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610717" cy="249451"/>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159117</xdr:rowOff>
    </xdr:from>
    <xdr:to>
      <xdr:col>23</xdr:col>
      <xdr:colOff>568325</xdr:colOff>
      <xdr:row>76</xdr:row>
      <xdr:rowOff>89267</xdr:rowOff>
    </xdr:to>
    <xdr:sp macro="" textlink="">
      <xdr:nvSpPr>
        <xdr:cNvPr id="613" name="円/楕円 612"/>
        <xdr:cNvSpPr/>
      </xdr:nvSpPr>
      <xdr:spPr>
        <a:xfrm>
          <a:off x="16268700" y="13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10544</xdr:rowOff>
    </xdr:from>
    <xdr:ext cx="610717" cy="249451"/>
    <xdr:sp macro="" textlink="">
      <xdr:nvSpPr>
        <xdr:cNvPr id="614" name="公債費該当値テキスト"/>
        <xdr:cNvSpPr txBox="1"/>
      </xdr:nvSpPr>
      <xdr:spPr>
        <a:xfrm>
          <a:off x="16370300" y="128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85004</xdr:rowOff>
    </xdr:from>
    <xdr:to>
      <xdr:col>22</xdr:col>
      <xdr:colOff>415925</xdr:colOff>
      <xdr:row>78</xdr:row>
      <xdr:rowOff>15154</xdr:rowOff>
    </xdr:to>
    <xdr:sp macro="" textlink="">
      <xdr:nvSpPr>
        <xdr:cNvPr id="615" name="円/楕円 614"/>
        <xdr:cNvSpPr/>
      </xdr:nvSpPr>
      <xdr:spPr>
        <a:xfrm>
          <a:off x="15430500" y="132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6281</xdr:rowOff>
    </xdr:from>
    <xdr:ext cx="610717" cy="249451"/>
    <xdr:sp macro="" textlink="">
      <xdr:nvSpPr>
        <xdr:cNvPr id="616" name="テキスト ボックス 615"/>
        <xdr:cNvSpPr txBox="1"/>
      </xdr:nvSpPr>
      <xdr:spPr>
        <a:xfrm>
          <a:off x="15214111" y="133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105395</xdr:rowOff>
    </xdr:from>
    <xdr:to>
      <xdr:col>21</xdr:col>
      <xdr:colOff>212725</xdr:colOff>
      <xdr:row>78</xdr:row>
      <xdr:rowOff>35545</xdr:rowOff>
    </xdr:to>
    <xdr:sp macro="" textlink="">
      <xdr:nvSpPr>
        <xdr:cNvPr id="617" name="円/楕円 616"/>
        <xdr:cNvSpPr/>
      </xdr:nvSpPr>
      <xdr:spPr>
        <a:xfrm>
          <a:off x="14541500" y="133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26672</xdr:rowOff>
    </xdr:from>
    <xdr:ext cx="610717" cy="249451"/>
    <xdr:sp macro="" textlink="">
      <xdr:nvSpPr>
        <xdr:cNvPr id="618" name="テキスト ボックス 617"/>
        <xdr:cNvSpPr txBox="1"/>
      </xdr:nvSpPr>
      <xdr:spPr>
        <a:xfrm>
          <a:off x="14325111" y="133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128132</xdr:rowOff>
    </xdr:from>
    <xdr:to>
      <xdr:col>20</xdr:col>
      <xdr:colOff>9525</xdr:colOff>
      <xdr:row>78</xdr:row>
      <xdr:rowOff>58282</xdr:rowOff>
    </xdr:to>
    <xdr:sp macro="" textlink="">
      <xdr:nvSpPr>
        <xdr:cNvPr id="619" name="円/楕円 618"/>
        <xdr:cNvSpPr/>
      </xdr:nvSpPr>
      <xdr:spPr>
        <a:xfrm>
          <a:off x="13652500" y="133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49409</xdr:rowOff>
    </xdr:from>
    <xdr:ext cx="610717" cy="249451"/>
    <xdr:sp macro="" textlink="">
      <xdr:nvSpPr>
        <xdr:cNvPr id="620" name="テキスト ボックス 619"/>
        <xdr:cNvSpPr txBox="1"/>
      </xdr:nvSpPr>
      <xdr:spPr>
        <a:xfrm>
          <a:off x="13436111" y="134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142018</xdr:rowOff>
    </xdr:from>
    <xdr:to>
      <xdr:col>18</xdr:col>
      <xdr:colOff>492125</xdr:colOff>
      <xdr:row>78</xdr:row>
      <xdr:rowOff>72168</xdr:rowOff>
    </xdr:to>
    <xdr:sp macro="" textlink="">
      <xdr:nvSpPr>
        <xdr:cNvPr id="621" name="円/楕円 620"/>
        <xdr:cNvSpPr/>
      </xdr:nvSpPr>
      <xdr:spPr>
        <a:xfrm>
          <a:off x="12763500" y="13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63295</xdr:rowOff>
    </xdr:from>
    <xdr:ext cx="610717" cy="249451"/>
    <xdr:sp macro="" textlink="">
      <xdr:nvSpPr>
        <xdr:cNvPr id="622" name="テキスト ボックス 621"/>
        <xdr:cNvSpPr txBox="1"/>
      </xdr:nvSpPr>
      <xdr:spPr>
        <a:xfrm>
          <a:off x="12547111" y="134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59557" cy="235516"/>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58355" cy="249451"/>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714138" cy="249451"/>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714138" cy="249451"/>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714138" cy="249451"/>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42471" cy="249451"/>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805221" cy="249451"/>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5815</xdr:rowOff>
    </xdr:from>
    <xdr:to>
      <xdr:col>23</xdr:col>
      <xdr:colOff>517525</xdr:colOff>
      <xdr:row>98</xdr:row>
      <xdr:rowOff>23710</xdr:rowOff>
    </xdr:to>
    <xdr:cxnSp macro="">
      <xdr:nvCxnSpPr>
        <xdr:cNvPr id="647" name="直線コネクタ 646"/>
        <xdr:cNvCxnSpPr/>
      </xdr:nvCxnSpPr>
      <xdr:spPr>
        <a:xfrm>
          <a:off x="15481300" y="16807915"/>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610717" cy="240542"/>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5815</xdr:rowOff>
    </xdr:from>
    <xdr:to>
      <xdr:col>22</xdr:col>
      <xdr:colOff>365125</xdr:colOff>
      <xdr:row>98</xdr:row>
      <xdr:rowOff>8299</xdr:rowOff>
    </xdr:to>
    <xdr:cxnSp macro="">
      <xdr:nvCxnSpPr>
        <xdr:cNvPr id="650" name="直線コネクタ 649"/>
        <xdr:cNvCxnSpPr/>
      </xdr:nvCxnSpPr>
      <xdr:spPr>
        <a:xfrm flipV="1">
          <a:off x="14592300" y="16807915"/>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610717" cy="249451"/>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747</xdr:rowOff>
    </xdr:from>
    <xdr:to>
      <xdr:col>21</xdr:col>
      <xdr:colOff>161925</xdr:colOff>
      <xdr:row>98</xdr:row>
      <xdr:rowOff>8299</xdr:rowOff>
    </xdr:to>
    <xdr:cxnSp macro="">
      <xdr:nvCxnSpPr>
        <xdr:cNvPr id="653" name="直線コネクタ 652"/>
        <xdr:cNvCxnSpPr/>
      </xdr:nvCxnSpPr>
      <xdr:spPr>
        <a:xfrm>
          <a:off x="13703300" y="16802847"/>
          <a:ext cx="889000" cy="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610717" cy="249451"/>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747</xdr:rowOff>
    </xdr:from>
    <xdr:to>
      <xdr:col>19</xdr:col>
      <xdr:colOff>644525</xdr:colOff>
      <xdr:row>98</xdr:row>
      <xdr:rowOff>13621</xdr:rowOff>
    </xdr:to>
    <xdr:cxnSp macro="">
      <xdr:nvCxnSpPr>
        <xdr:cNvPr id="656" name="直線コネクタ 655"/>
        <xdr:cNvCxnSpPr/>
      </xdr:nvCxnSpPr>
      <xdr:spPr>
        <a:xfrm flipV="1">
          <a:off x="12814300" y="16802847"/>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51381</xdr:rowOff>
    </xdr:from>
    <xdr:ext cx="610717" cy="240542"/>
    <xdr:sp macro="" textlink="">
      <xdr:nvSpPr>
        <xdr:cNvPr id="658" name="テキスト ボックス 657"/>
        <xdr:cNvSpPr txBox="1"/>
      </xdr:nvSpPr>
      <xdr:spPr>
        <a:xfrm>
          <a:off x="13436111" y="1685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610717" cy="249451"/>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144360</xdr:rowOff>
    </xdr:from>
    <xdr:to>
      <xdr:col>23</xdr:col>
      <xdr:colOff>568325</xdr:colOff>
      <xdr:row>98</xdr:row>
      <xdr:rowOff>74510</xdr:rowOff>
    </xdr:to>
    <xdr:sp macro="" textlink="">
      <xdr:nvSpPr>
        <xdr:cNvPr id="666" name="円/楕円 665"/>
        <xdr:cNvSpPr/>
      </xdr:nvSpPr>
      <xdr:spPr>
        <a:xfrm>
          <a:off x="16268700" y="167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6850" cy="249451"/>
    <xdr:sp macro="" textlink="">
      <xdr:nvSpPr>
        <xdr:cNvPr id="667" name="積立金該当値テキスト"/>
        <xdr:cNvSpPr txBox="1"/>
      </xdr:nvSpPr>
      <xdr:spPr>
        <a:xfrm>
          <a:off x="16370300" y="1672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126465</xdr:rowOff>
    </xdr:from>
    <xdr:to>
      <xdr:col>22</xdr:col>
      <xdr:colOff>415925</xdr:colOff>
      <xdr:row>98</xdr:row>
      <xdr:rowOff>56615</xdr:rowOff>
    </xdr:to>
    <xdr:sp macro="" textlink="">
      <xdr:nvSpPr>
        <xdr:cNvPr id="668" name="円/楕円 667"/>
        <xdr:cNvSpPr/>
      </xdr:nvSpPr>
      <xdr:spPr>
        <a:xfrm>
          <a:off x="15430500" y="167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47742</xdr:rowOff>
    </xdr:from>
    <xdr:ext cx="610717" cy="249451"/>
    <xdr:sp macro="" textlink="">
      <xdr:nvSpPr>
        <xdr:cNvPr id="669" name="テキスト ボックス 668"/>
        <xdr:cNvSpPr txBox="1"/>
      </xdr:nvSpPr>
      <xdr:spPr>
        <a:xfrm>
          <a:off x="15214111" y="168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128949</xdr:rowOff>
    </xdr:from>
    <xdr:to>
      <xdr:col>21</xdr:col>
      <xdr:colOff>212725</xdr:colOff>
      <xdr:row>98</xdr:row>
      <xdr:rowOff>59099</xdr:rowOff>
    </xdr:to>
    <xdr:sp macro="" textlink="">
      <xdr:nvSpPr>
        <xdr:cNvPr id="670" name="円/楕円 669"/>
        <xdr:cNvSpPr/>
      </xdr:nvSpPr>
      <xdr:spPr>
        <a:xfrm>
          <a:off x="14541500" y="167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50226</xdr:rowOff>
    </xdr:from>
    <xdr:ext cx="610717" cy="249451"/>
    <xdr:sp macro="" textlink="">
      <xdr:nvSpPr>
        <xdr:cNvPr id="671" name="テキスト ボックス 670"/>
        <xdr:cNvSpPr txBox="1"/>
      </xdr:nvSpPr>
      <xdr:spPr>
        <a:xfrm>
          <a:off x="14325111" y="1685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121397</xdr:rowOff>
    </xdr:from>
    <xdr:to>
      <xdr:col>20</xdr:col>
      <xdr:colOff>9525</xdr:colOff>
      <xdr:row>98</xdr:row>
      <xdr:rowOff>51547</xdr:rowOff>
    </xdr:to>
    <xdr:sp macro="" textlink="">
      <xdr:nvSpPr>
        <xdr:cNvPr id="672" name="円/楕円 671"/>
        <xdr:cNvSpPr/>
      </xdr:nvSpPr>
      <xdr:spPr>
        <a:xfrm>
          <a:off x="13652500" y="167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68074</xdr:rowOff>
    </xdr:from>
    <xdr:ext cx="610717" cy="249451"/>
    <xdr:sp macro="" textlink="">
      <xdr:nvSpPr>
        <xdr:cNvPr id="673" name="テキスト ボックス 672"/>
        <xdr:cNvSpPr txBox="1"/>
      </xdr:nvSpPr>
      <xdr:spPr>
        <a:xfrm>
          <a:off x="13436111" y="165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134271</xdr:rowOff>
    </xdr:from>
    <xdr:to>
      <xdr:col>18</xdr:col>
      <xdr:colOff>492125</xdr:colOff>
      <xdr:row>98</xdr:row>
      <xdr:rowOff>64421</xdr:rowOff>
    </xdr:to>
    <xdr:sp macro="" textlink="">
      <xdr:nvSpPr>
        <xdr:cNvPr id="674" name="円/楕円 673"/>
        <xdr:cNvSpPr/>
      </xdr:nvSpPr>
      <xdr:spPr>
        <a:xfrm>
          <a:off x="12763500" y="16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55548</xdr:rowOff>
    </xdr:from>
    <xdr:ext cx="610717" cy="249451"/>
    <xdr:sp macro="" textlink="">
      <xdr:nvSpPr>
        <xdr:cNvPr id="675" name="テキスト ボックス 674"/>
        <xdr:cNvSpPr txBox="1"/>
      </xdr:nvSpPr>
      <xdr:spPr>
        <a:xfrm>
          <a:off x="12547111" y="168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35516"/>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58355" cy="240542"/>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50274" cy="249451"/>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50274" cy="249451"/>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50274" cy="249451"/>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50274" cy="240542"/>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614321" cy="249451"/>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614321" cy="249451"/>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68476" cy="249451"/>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610717" cy="249451"/>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75578</xdr:rowOff>
    </xdr:from>
    <xdr:to>
      <xdr:col>32</xdr:col>
      <xdr:colOff>187325</xdr:colOff>
      <xdr:row>39</xdr:row>
      <xdr:rowOff>79366</xdr:rowOff>
    </xdr:to>
    <xdr:cxnSp macro="">
      <xdr:nvCxnSpPr>
        <xdr:cNvPr id="706" name="直線コネクタ 705"/>
        <xdr:cNvCxnSpPr/>
      </xdr:nvCxnSpPr>
      <xdr:spPr>
        <a:xfrm>
          <a:off x="21323300" y="6762128"/>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536850" cy="249451"/>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39524</xdr:rowOff>
    </xdr:from>
    <xdr:to>
      <xdr:col>31</xdr:col>
      <xdr:colOff>34925</xdr:colOff>
      <xdr:row>39</xdr:row>
      <xdr:rowOff>75578</xdr:rowOff>
    </xdr:to>
    <xdr:cxnSp macro="">
      <xdr:nvCxnSpPr>
        <xdr:cNvPr id="709" name="直線コネクタ 708"/>
        <xdr:cNvCxnSpPr/>
      </xdr:nvCxnSpPr>
      <xdr:spPr>
        <a:xfrm>
          <a:off x="20434300" y="6726074"/>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536850" cy="249451"/>
    <xdr:sp macro="" textlink="">
      <xdr:nvSpPr>
        <xdr:cNvPr id="711" name="テキスト ボックス 710"/>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35801</xdr:rowOff>
    </xdr:from>
    <xdr:to>
      <xdr:col>29</xdr:col>
      <xdr:colOff>517525</xdr:colOff>
      <xdr:row>39</xdr:row>
      <xdr:rowOff>39524</xdr:rowOff>
    </xdr:to>
    <xdr:cxnSp macro="">
      <xdr:nvCxnSpPr>
        <xdr:cNvPr id="712" name="直線コネクタ 711"/>
        <xdr:cNvCxnSpPr/>
      </xdr:nvCxnSpPr>
      <xdr:spPr>
        <a:xfrm>
          <a:off x="19545300" y="6722351"/>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536850" cy="240542"/>
    <xdr:sp macro="" textlink="">
      <xdr:nvSpPr>
        <xdr:cNvPr id="714" name="テキスト ボックス 713"/>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28225</xdr:rowOff>
    </xdr:from>
    <xdr:to>
      <xdr:col>28</xdr:col>
      <xdr:colOff>314325</xdr:colOff>
      <xdr:row>39</xdr:row>
      <xdr:rowOff>35801</xdr:rowOff>
    </xdr:to>
    <xdr:cxnSp macro="">
      <xdr:nvCxnSpPr>
        <xdr:cNvPr id="715" name="直線コネクタ 714"/>
        <xdr:cNvCxnSpPr/>
      </xdr:nvCxnSpPr>
      <xdr:spPr>
        <a:xfrm>
          <a:off x="18656300" y="6714775"/>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526113" cy="249451"/>
    <xdr:sp macro="" textlink="">
      <xdr:nvSpPr>
        <xdr:cNvPr id="717" name="テキスト ボックス 716"/>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416422" cy="249451"/>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28566</xdr:rowOff>
    </xdr:from>
    <xdr:to>
      <xdr:col>32</xdr:col>
      <xdr:colOff>238125</xdr:colOff>
      <xdr:row>39</xdr:row>
      <xdr:rowOff>130166</xdr:rowOff>
    </xdr:to>
    <xdr:sp macro="" textlink="">
      <xdr:nvSpPr>
        <xdr:cNvPr id="725" name="円/楕円 724"/>
        <xdr:cNvSpPr/>
      </xdr:nvSpPr>
      <xdr:spPr>
        <a:xfrm>
          <a:off x="22110700" y="67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536850" cy="249451"/>
    <xdr:sp macro="" textlink="">
      <xdr:nvSpPr>
        <xdr:cNvPr id="726" name="投資及び出資金該当値テキスト"/>
        <xdr:cNvSpPr txBox="1"/>
      </xdr:nvSpPr>
      <xdr:spPr>
        <a:xfrm>
          <a:off x="22212300" y="66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24778</xdr:rowOff>
    </xdr:from>
    <xdr:to>
      <xdr:col>31</xdr:col>
      <xdr:colOff>85725</xdr:colOff>
      <xdr:row>39</xdr:row>
      <xdr:rowOff>126378</xdr:rowOff>
    </xdr:to>
    <xdr:sp macro="" textlink="">
      <xdr:nvSpPr>
        <xdr:cNvPr id="727" name="円/楕円 726"/>
        <xdr:cNvSpPr/>
      </xdr:nvSpPr>
      <xdr:spPr>
        <a:xfrm>
          <a:off x="21272500" y="6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142905</xdr:rowOff>
    </xdr:from>
    <xdr:ext cx="536850" cy="249451"/>
    <xdr:sp macro="" textlink="">
      <xdr:nvSpPr>
        <xdr:cNvPr id="728" name="テキスト ボックス 727"/>
        <xdr:cNvSpPr txBox="1"/>
      </xdr:nvSpPr>
      <xdr:spPr>
        <a:xfrm>
          <a:off x="21088427" y="648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160174</xdr:rowOff>
    </xdr:from>
    <xdr:to>
      <xdr:col>29</xdr:col>
      <xdr:colOff>568325</xdr:colOff>
      <xdr:row>39</xdr:row>
      <xdr:rowOff>90324</xdr:rowOff>
    </xdr:to>
    <xdr:sp macro="" textlink="">
      <xdr:nvSpPr>
        <xdr:cNvPr id="729" name="円/楕円 728"/>
        <xdr:cNvSpPr/>
      </xdr:nvSpPr>
      <xdr:spPr>
        <a:xfrm>
          <a:off x="20383500" y="6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106851</xdr:rowOff>
    </xdr:from>
    <xdr:ext cx="536850" cy="249451"/>
    <xdr:sp macro="" textlink="">
      <xdr:nvSpPr>
        <xdr:cNvPr id="730" name="テキスト ボックス 729"/>
        <xdr:cNvSpPr txBox="1"/>
      </xdr:nvSpPr>
      <xdr:spPr>
        <a:xfrm>
          <a:off x="20199427" y="645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156451</xdr:rowOff>
    </xdr:from>
    <xdr:to>
      <xdr:col>28</xdr:col>
      <xdr:colOff>365125</xdr:colOff>
      <xdr:row>39</xdr:row>
      <xdr:rowOff>86601</xdr:rowOff>
    </xdr:to>
    <xdr:sp macro="" textlink="">
      <xdr:nvSpPr>
        <xdr:cNvPr id="731" name="円/楕円 730"/>
        <xdr:cNvSpPr/>
      </xdr:nvSpPr>
      <xdr:spPr>
        <a:xfrm>
          <a:off x="19494500" y="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103128</xdr:rowOff>
    </xdr:from>
    <xdr:ext cx="526113" cy="249451"/>
    <xdr:sp macro="" textlink="">
      <xdr:nvSpPr>
        <xdr:cNvPr id="732" name="テキスト ボックス 731"/>
        <xdr:cNvSpPr txBox="1"/>
      </xdr:nvSpPr>
      <xdr:spPr>
        <a:xfrm>
          <a:off x="19310427" y="64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148875</xdr:rowOff>
    </xdr:from>
    <xdr:to>
      <xdr:col>27</xdr:col>
      <xdr:colOff>161925</xdr:colOff>
      <xdr:row>39</xdr:row>
      <xdr:rowOff>79025</xdr:rowOff>
    </xdr:to>
    <xdr:sp macro="" textlink="">
      <xdr:nvSpPr>
        <xdr:cNvPr id="733" name="円/楕円 732"/>
        <xdr:cNvSpPr/>
      </xdr:nvSpPr>
      <xdr:spPr>
        <a:xfrm>
          <a:off x="18605500" y="66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95552</xdr:rowOff>
    </xdr:from>
    <xdr:ext cx="536850" cy="249451"/>
    <xdr:sp macro="" textlink="">
      <xdr:nvSpPr>
        <xdr:cNvPr id="734" name="テキスト ボックス 733"/>
        <xdr:cNvSpPr txBox="1"/>
      </xdr:nvSpPr>
      <xdr:spPr>
        <a:xfrm>
          <a:off x="18421427" y="643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35516"/>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58355" cy="240542"/>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50274" cy="249451"/>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50274" cy="249451"/>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50274" cy="249451"/>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50274" cy="240542"/>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50274" cy="249451"/>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50274" cy="249451"/>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68476" cy="249451"/>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610717" cy="249451"/>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45974</xdr:rowOff>
    </xdr:from>
    <xdr:to>
      <xdr:col>32</xdr:col>
      <xdr:colOff>187325</xdr:colOff>
      <xdr:row>59</xdr:row>
      <xdr:rowOff>46660</xdr:rowOff>
    </xdr:to>
    <xdr:cxnSp macro="">
      <xdr:nvCxnSpPr>
        <xdr:cNvPr id="765" name="直線コネクタ 764"/>
        <xdr:cNvCxnSpPr/>
      </xdr:nvCxnSpPr>
      <xdr:spPr>
        <a:xfrm>
          <a:off x="21323300" y="1016152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536850" cy="249451"/>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43427</xdr:rowOff>
    </xdr:from>
    <xdr:to>
      <xdr:col>31</xdr:col>
      <xdr:colOff>34925</xdr:colOff>
      <xdr:row>59</xdr:row>
      <xdr:rowOff>45974</xdr:rowOff>
    </xdr:to>
    <xdr:cxnSp macro="">
      <xdr:nvCxnSpPr>
        <xdr:cNvPr id="768" name="直線コネクタ 767"/>
        <xdr:cNvCxnSpPr/>
      </xdr:nvCxnSpPr>
      <xdr:spPr>
        <a:xfrm>
          <a:off x="20434300" y="1015897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536850" cy="249451"/>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37843</xdr:rowOff>
    </xdr:from>
    <xdr:to>
      <xdr:col>29</xdr:col>
      <xdr:colOff>517525</xdr:colOff>
      <xdr:row>59</xdr:row>
      <xdr:rowOff>43427</xdr:rowOff>
    </xdr:to>
    <xdr:cxnSp macro="">
      <xdr:nvCxnSpPr>
        <xdr:cNvPr id="771" name="直線コネクタ 770"/>
        <xdr:cNvCxnSpPr/>
      </xdr:nvCxnSpPr>
      <xdr:spPr>
        <a:xfrm>
          <a:off x="19545300" y="1015339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536850" cy="249451"/>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29939</xdr:rowOff>
    </xdr:from>
    <xdr:to>
      <xdr:col>28</xdr:col>
      <xdr:colOff>314325</xdr:colOff>
      <xdr:row>59</xdr:row>
      <xdr:rowOff>37843</xdr:rowOff>
    </xdr:to>
    <xdr:cxnSp macro="">
      <xdr:nvCxnSpPr>
        <xdr:cNvPr id="774" name="直線コネクタ 773"/>
        <xdr:cNvCxnSpPr/>
      </xdr:nvCxnSpPr>
      <xdr:spPr>
        <a:xfrm>
          <a:off x="18656300" y="10145489"/>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526113" cy="249451"/>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536850" cy="249451"/>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167310</xdr:rowOff>
    </xdr:from>
    <xdr:to>
      <xdr:col>32</xdr:col>
      <xdr:colOff>238125</xdr:colOff>
      <xdr:row>59</xdr:row>
      <xdr:rowOff>97460</xdr:rowOff>
    </xdr:to>
    <xdr:sp macro="" textlink="">
      <xdr:nvSpPr>
        <xdr:cNvPr id="784" name="円/楕円 783"/>
        <xdr:cNvSpPr/>
      </xdr:nvSpPr>
      <xdr:spPr>
        <a:xfrm>
          <a:off x="22110700" y="10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82237</xdr:rowOff>
    </xdr:from>
    <xdr:ext cx="536850" cy="249451"/>
    <xdr:sp macro="" textlink="">
      <xdr:nvSpPr>
        <xdr:cNvPr id="785" name="貸付金該当値テキスト"/>
        <xdr:cNvSpPr txBox="1"/>
      </xdr:nvSpPr>
      <xdr:spPr>
        <a:xfrm>
          <a:off x="22212300" y="1002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166624</xdr:rowOff>
    </xdr:from>
    <xdr:to>
      <xdr:col>31</xdr:col>
      <xdr:colOff>85725</xdr:colOff>
      <xdr:row>59</xdr:row>
      <xdr:rowOff>96774</xdr:rowOff>
    </xdr:to>
    <xdr:sp macro="" textlink="">
      <xdr:nvSpPr>
        <xdr:cNvPr id="786" name="円/楕円 785"/>
        <xdr:cNvSpPr/>
      </xdr:nvSpPr>
      <xdr:spPr>
        <a:xfrm>
          <a:off x="2127250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87901</xdr:rowOff>
    </xdr:from>
    <xdr:ext cx="536850" cy="249451"/>
    <xdr:sp macro="" textlink="">
      <xdr:nvSpPr>
        <xdr:cNvPr id="787" name="テキスト ボックス 786"/>
        <xdr:cNvSpPr txBox="1"/>
      </xdr:nvSpPr>
      <xdr:spPr>
        <a:xfrm>
          <a:off x="21088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164077</xdr:rowOff>
    </xdr:from>
    <xdr:to>
      <xdr:col>29</xdr:col>
      <xdr:colOff>568325</xdr:colOff>
      <xdr:row>59</xdr:row>
      <xdr:rowOff>94227</xdr:rowOff>
    </xdr:to>
    <xdr:sp macro="" textlink="">
      <xdr:nvSpPr>
        <xdr:cNvPr id="788" name="円/楕円 787"/>
        <xdr:cNvSpPr/>
      </xdr:nvSpPr>
      <xdr:spPr>
        <a:xfrm>
          <a:off x="20383500" y="101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85354</xdr:rowOff>
    </xdr:from>
    <xdr:ext cx="536850" cy="249451"/>
    <xdr:sp macro="" textlink="">
      <xdr:nvSpPr>
        <xdr:cNvPr id="789" name="テキスト ボックス 788"/>
        <xdr:cNvSpPr txBox="1"/>
      </xdr:nvSpPr>
      <xdr:spPr>
        <a:xfrm>
          <a:off x="20199427" y="1020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158493</xdr:rowOff>
    </xdr:from>
    <xdr:to>
      <xdr:col>28</xdr:col>
      <xdr:colOff>365125</xdr:colOff>
      <xdr:row>59</xdr:row>
      <xdr:rowOff>88643</xdr:rowOff>
    </xdr:to>
    <xdr:sp macro="" textlink="">
      <xdr:nvSpPr>
        <xdr:cNvPr id="790" name="円/楕円 789"/>
        <xdr:cNvSpPr/>
      </xdr:nvSpPr>
      <xdr:spPr>
        <a:xfrm>
          <a:off x="19494500" y="101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79770</xdr:rowOff>
    </xdr:from>
    <xdr:ext cx="526113" cy="240542"/>
    <xdr:sp macro="" textlink="">
      <xdr:nvSpPr>
        <xdr:cNvPr id="791" name="テキスト ボックス 790"/>
        <xdr:cNvSpPr txBox="1"/>
      </xdr:nvSpPr>
      <xdr:spPr>
        <a:xfrm>
          <a:off x="19310427" y="1019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150589</xdr:rowOff>
    </xdr:from>
    <xdr:to>
      <xdr:col>27</xdr:col>
      <xdr:colOff>161925</xdr:colOff>
      <xdr:row>59</xdr:row>
      <xdr:rowOff>80739</xdr:rowOff>
    </xdr:to>
    <xdr:sp macro="" textlink="">
      <xdr:nvSpPr>
        <xdr:cNvPr id="792" name="円/楕円 791"/>
        <xdr:cNvSpPr/>
      </xdr:nvSpPr>
      <xdr:spPr>
        <a:xfrm>
          <a:off x="18605500" y="100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71866</xdr:rowOff>
    </xdr:from>
    <xdr:ext cx="536850" cy="249451"/>
    <xdr:sp macro="" textlink="">
      <xdr:nvSpPr>
        <xdr:cNvPr id="793" name="テキスト ボックス 792"/>
        <xdr:cNvSpPr txBox="1"/>
      </xdr:nvSpPr>
      <xdr:spPr>
        <a:xfrm>
          <a:off x="18421427" y="10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35516"/>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58355" cy="249451"/>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50274" cy="249451"/>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614321" cy="249451"/>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614321" cy="249451"/>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614321" cy="249451"/>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614321" cy="249451"/>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610717" cy="240542"/>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684583" cy="249451"/>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6914</xdr:rowOff>
    </xdr:from>
    <xdr:to>
      <xdr:col>32</xdr:col>
      <xdr:colOff>187325</xdr:colOff>
      <xdr:row>77</xdr:row>
      <xdr:rowOff>33082</xdr:rowOff>
    </xdr:to>
    <xdr:cxnSp macro="">
      <xdr:nvCxnSpPr>
        <xdr:cNvPr id="822" name="直線コネクタ 821"/>
        <xdr:cNvCxnSpPr/>
      </xdr:nvCxnSpPr>
      <xdr:spPr>
        <a:xfrm flipV="1">
          <a:off x="21323300" y="13208564"/>
          <a:ext cx="838200" cy="2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610717" cy="249451"/>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33082</xdr:rowOff>
    </xdr:from>
    <xdr:to>
      <xdr:col>31</xdr:col>
      <xdr:colOff>34925</xdr:colOff>
      <xdr:row>77</xdr:row>
      <xdr:rowOff>51941</xdr:rowOff>
    </xdr:to>
    <xdr:cxnSp macro="">
      <xdr:nvCxnSpPr>
        <xdr:cNvPr id="825" name="直線コネクタ 824"/>
        <xdr:cNvCxnSpPr/>
      </xdr:nvCxnSpPr>
      <xdr:spPr>
        <a:xfrm flipV="1">
          <a:off x="20434300" y="13234732"/>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610717" cy="249451"/>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51941</xdr:rowOff>
    </xdr:from>
    <xdr:to>
      <xdr:col>29</xdr:col>
      <xdr:colOff>517525</xdr:colOff>
      <xdr:row>77</xdr:row>
      <xdr:rowOff>83663</xdr:rowOff>
    </xdr:to>
    <xdr:cxnSp macro="">
      <xdr:nvCxnSpPr>
        <xdr:cNvPr id="828" name="直線コネクタ 827"/>
        <xdr:cNvCxnSpPr/>
      </xdr:nvCxnSpPr>
      <xdr:spPr>
        <a:xfrm flipV="1">
          <a:off x="19545300" y="13253591"/>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610717" cy="249451"/>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66114</xdr:rowOff>
    </xdr:from>
    <xdr:to>
      <xdr:col>28</xdr:col>
      <xdr:colOff>314325</xdr:colOff>
      <xdr:row>77</xdr:row>
      <xdr:rowOff>83663</xdr:rowOff>
    </xdr:to>
    <xdr:cxnSp macro="">
      <xdr:nvCxnSpPr>
        <xdr:cNvPr id="831" name="直線コネクタ 830"/>
        <xdr:cNvCxnSpPr/>
      </xdr:nvCxnSpPr>
      <xdr:spPr>
        <a:xfrm>
          <a:off x="18656300" y="13267764"/>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610717" cy="249451"/>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610717" cy="240542"/>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127564</xdr:rowOff>
    </xdr:from>
    <xdr:to>
      <xdr:col>32</xdr:col>
      <xdr:colOff>238125</xdr:colOff>
      <xdr:row>77</xdr:row>
      <xdr:rowOff>57714</xdr:rowOff>
    </xdr:to>
    <xdr:sp macro="" textlink="">
      <xdr:nvSpPr>
        <xdr:cNvPr id="841" name="円/楕円 840"/>
        <xdr:cNvSpPr/>
      </xdr:nvSpPr>
      <xdr:spPr>
        <a:xfrm>
          <a:off x="22110700" y="131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105991</xdr:rowOff>
    </xdr:from>
    <xdr:ext cx="610717" cy="249451"/>
    <xdr:sp macro="" textlink="">
      <xdr:nvSpPr>
        <xdr:cNvPr id="842" name="繰出金該当値テキスト"/>
        <xdr:cNvSpPr txBox="1"/>
      </xdr:nvSpPr>
      <xdr:spPr>
        <a:xfrm>
          <a:off x="22212300" y="131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153732</xdr:rowOff>
    </xdr:from>
    <xdr:to>
      <xdr:col>31</xdr:col>
      <xdr:colOff>85725</xdr:colOff>
      <xdr:row>77</xdr:row>
      <xdr:rowOff>83882</xdr:rowOff>
    </xdr:to>
    <xdr:sp macro="" textlink="">
      <xdr:nvSpPr>
        <xdr:cNvPr id="843" name="円/楕円 842"/>
        <xdr:cNvSpPr/>
      </xdr:nvSpPr>
      <xdr:spPr>
        <a:xfrm>
          <a:off x="21272500" y="131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75009</xdr:rowOff>
    </xdr:from>
    <xdr:ext cx="610717" cy="249451"/>
    <xdr:sp macro="" textlink="">
      <xdr:nvSpPr>
        <xdr:cNvPr id="844" name="テキスト ボックス 843"/>
        <xdr:cNvSpPr txBox="1"/>
      </xdr:nvSpPr>
      <xdr:spPr>
        <a:xfrm>
          <a:off x="21056111"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1141</xdr:rowOff>
    </xdr:from>
    <xdr:to>
      <xdr:col>29</xdr:col>
      <xdr:colOff>568325</xdr:colOff>
      <xdr:row>77</xdr:row>
      <xdr:rowOff>102741</xdr:rowOff>
    </xdr:to>
    <xdr:sp macro="" textlink="">
      <xdr:nvSpPr>
        <xdr:cNvPr id="845" name="円/楕円 844"/>
        <xdr:cNvSpPr/>
      </xdr:nvSpPr>
      <xdr:spPr>
        <a:xfrm>
          <a:off x="20383500" y="132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93868</xdr:rowOff>
    </xdr:from>
    <xdr:ext cx="610717" cy="249451"/>
    <xdr:sp macro="" textlink="">
      <xdr:nvSpPr>
        <xdr:cNvPr id="846" name="テキスト ボックス 845"/>
        <xdr:cNvSpPr txBox="1"/>
      </xdr:nvSpPr>
      <xdr:spPr>
        <a:xfrm>
          <a:off x="20167111" y="13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32863</xdr:rowOff>
    </xdr:from>
    <xdr:to>
      <xdr:col>28</xdr:col>
      <xdr:colOff>365125</xdr:colOff>
      <xdr:row>77</xdr:row>
      <xdr:rowOff>134463</xdr:rowOff>
    </xdr:to>
    <xdr:sp macro="" textlink="">
      <xdr:nvSpPr>
        <xdr:cNvPr id="847" name="円/楕円 846"/>
        <xdr:cNvSpPr/>
      </xdr:nvSpPr>
      <xdr:spPr>
        <a:xfrm>
          <a:off x="19494500" y="132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125590</xdr:rowOff>
    </xdr:from>
    <xdr:ext cx="610717" cy="249451"/>
    <xdr:sp macro="" textlink="">
      <xdr:nvSpPr>
        <xdr:cNvPr id="848" name="テキスト ボックス 847"/>
        <xdr:cNvSpPr txBox="1"/>
      </xdr:nvSpPr>
      <xdr:spPr>
        <a:xfrm>
          <a:off x="19278111" y="133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15314</xdr:rowOff>
    </xdr:from>
    <xdr:to>
      <xdr:col>27</xdr:col>
      <xdr:colOff>161925</xdr:colOff>
      <xdr:row>77</xdr:row>
      <xdr:rowOff>116914</xdr:rowOff>
    </xdr:to>
    <xdr:sp macro="" textlink="">
      <xdr:nvSpPr>
        <xdr:cNvPr id="849" name="円/楕円 848"/>
        <xdr:cNvSpPr/>
      </xdr:nvSpPr>
      <xdr:spPr>
        <a:xfrm>
          <a:off x="18605500" y="132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108041</xdr:rowOff>
    </xdr:from>
    <xdr:ext cx="610717" cy="240542"/>
    <xdr:sp macro="" textlink="">
      <xdr:nvSpPr>
        <xdr:cNvPr id="850" name="テキスト ボックス 849"/>
        <xdr:cNvSpPr txBox="1"/>
      </xdr:nvSpPr>
      <xdr:spPr>
        <a:xfrm>
          <a:off x="18389111" y="133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35516"/>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58355" cy="249451"/>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22388" cy="249451"/>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22388" cy="249451"/>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22388" cy="249451"/>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22388" cy="249451"/>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22388" cy="249451"/>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68476" cy="249451"/>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68476" cy="249451"/>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68476" cy="249451"/>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42471" cy="249451"/>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68476" cy="249451"/>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68476" cy="249451"/>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68476" cy="249451"/>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68476" cy="249451"/>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68476" cy="249451"/>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68476" cy="249451"/>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68476" cy="249451"/>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68476" cy="249451"/>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普通建設事業費（うち新規整備）は住民一人当たり８９，９７３円となっており、類似団体と比較して一人当たりコストが高い状況となっている。これは、近年の川俣駅周辺整備事業の増加等によるものである。今後も地域ネットワーク施設整備事業や道路整備事業にも多額の費用がかかるため、事業の取捨選択を徹底していくことで、事業費の減少を目指すこととしている。 </a:t>
          </a:r>
          <a:endParaRPr lang="en-US" altLang="ja-JP" sz="1100" baseline="0" smtClean="0">
            <a:solidFill>
              <a:schemeClr val="dk1"/>
            </a:solidFill>
            <a:latin typeface="+mn-lt"/>
            <a:ea typeface="+mn-ea"/>
            <a:cs typeface="+mn-cs"/>
          </a:endParaRPr>
        </a:p>
        <a:p>
          <a:r>
            <a:rPr kumimoji="1" lang="ja-JP" altLang="en-US" sz="1100" baseline="0" smtClean="0">
              <a:solidFill>
                <a:schemeClr val="dk1"/>
              </a:solidFill>
              <a:latin typeface="+mn-lt"/>
              <a:ea typeface="+mn-ea"/>
              <a:cs typeface="+mn-cs"/>
            </a:rPr>
            <a:t>また、公債費が</a:t>
          </a:r>
          <a:r>
            <a:rPr lang="ja-JP" altLang="en-US" sz="1100" baseline="0">
              <a:solidFill>
                <a:schemeClr val="dk1"/>
              </a:solidFill>
              <a:latin typeface="+mn-lt"/>
              <a:ea typeface="+mn-ea"/>
              <a:cs typeface="+mn-cs"/>
            </a:rPr>
            <a:t>住民一人当たり９７，１４２円と前年度の倍以上となっているが、これは繰上償還を行ったことによる一時的な増であり、次年度以降は改善が見込まれる。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11,270
19.64
6,334,729
5,911,902
217,727
3,156,266
4,249,297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553754" cy="249451"/>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388873" cy="240542"/>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048285" cy="249451"/>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35516"/>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86248" cy="249451"/>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86248" cy="240542"/>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86248" cy="249451"/>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86248" cy="249451"/>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50274" cy="249451"/>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50274" cy="240542"/>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50274" cy="249451"/>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50274" cy="249451"/>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536850" cy="249451"/>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610717" cy="249451"/>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155539</xdr:rowOff>
    </xdr:from>
    <xdr:to>
      <xdr:col>6</xdr:col>
      <xdr:colOff>511175</xdr:colOff>
      <xdr:row>36</xdr:row>
      <xdr:rowOff>86142</xdr:rowOff>
    </xdr:to>
    <xdr:cxnSp macro="">
      <xdr:nvCxnSpPr>
        <xdr:cNvPr id="63" name="直線コネクタ 62"/>
        <xdr:cNvCxnSpPr/>
      </xdr:nvCxnSpPr>
      <xdr:spPr>
        <a:xfrm>
          <a:off x="3797300" y="6156289"/>
          <a:ext cx="8382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536850" cy="249451"/>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155539</xdr:rowOff>
    </xdr:from>
    <xdr:to>
      <xdr:col>5</xdr:col>
      <xdr:colOff>358775</xdr:colOff>
      <xdr:row>36</xdr:row>
      <xdr:rowOff>113411</xdr:rowOff>
    </xdr:to>
    <xdr:cxnSp macro="">
      <xdr:nvCxnSpPr>
        <xdr:cNvPr id="66" name="直線コネクタ 65"/>
        <xdr:cNvCxnSpPr/>
      </xdr:nvCxnSpPr>
      <xdr:spPr>
        <a:xfrm flipV="1">
          <a:off x="2908300" y="6156289"/>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536850" cy="249451"/>
    <xdr:sp macro="" textlink="">
      <xdr:nvSpPr>
        <xdr:cNvPr id="68" name="テキスト ボックス 67"/>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95286</xdr:rowOff>
    </xdr:from>
    <xdr:to>
      <xdr:col>4</xdr:col>
      <xdr:colOff>155575</xdr:colOff>
      <xdr:row>36</xdr:row>
      <xdr:rowOff>113411</xdr:rowOff>
    </xdr:to>
    <xdr:cxnSp macro="">
      <xdr:nvCxnSpPr>
        <xdr:cNvPr id="69" name="直線コネクタ 68"/>
        <xdr:cNvCxnSpPr/>
      </xdr:nvCxnSpPr>
      <xdr:spPr>
        <a:xfrm>
          <a:off x="2019300" y="6267486"/>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536850" cy="249451"/>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136434</xdr:rowOff>
    </xdr:from>
    <xdr:to>
      <xdr:col>2</xdr:col>
      <xdr:colOff>638175</xdr:colOff>
      <xdr:row>36</xdr:row>
      <xdr:rowOff>95286</xdr:rowOff>
    </xdr:to>
    <xdr:cxnSp macro="">
      <xdr:nvCxnSpPr>
        <xdr:cNvPr id="72" name="直線コネクタ 71"/>
        <xdr:cNvCxnSpPr/>
      </xdr:nvCxnSpPr>
      <xdr:spPr>
        <a:xfrm>
          <a:off x="1130300" y="61371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526113" cy="249451"/>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536850" cy="249451"/>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35342</xdr:rowOff>
    </xdr:from>
    <xdr:to>
      <xdr:col>6</xdr:col>
      <xdr:colOff>561975</xdr:colOff>
      <xdr:row>36</xdr:row>
      <xdr:rowOff>136942</xdr:rowOff>
    </xdr:to>
    <xdr:sp macro="" textlink="">
      <xdr:nvSpPr>
        <xdr:cNvPr id="82" name="円/楕円 81"/>
        <xdr:cNvSpPr/>
      </xdr:nvSpPr>
      <xdr:spPr>
        <a:xfrm>
          <a:off x="45847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58219</xdr:rowOff>
    </xdr:from>
    <xdr:ext cx="536850" cy="249451"/>
    <xdr:sp macro="" textlink="">
      <xdr:nvSpPr>
        <xdr:cNvPr id="83" name="議会費該当値テキスト"/>
        <xdr:cNvSpPr txBox="1"/>
      </xdr:nvSpPr>
      <xdr:spPr>
        <a:xfrm>
          <a:off x="4686300" y="60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104739</xdr:rowOff>
    </xdr:from>
    <xdr:to>
      <xdr:col>5</xdr:col>
      <xdr:colOff>409575</xdr:colOff>
      <xdr:row>36</xdr:row>
      <xdr:rowOff>34889</xdr:rowOff>
    </xdr:to>
    <xdr:sp macro="" textlink="">
      <xdr:nvSpPr>
        <xdr:cNvPr id="84" name="円/楕円 83"/>
        <xdr:cNvSpPr/>
      </xdr:nvSpPr>
      <xdr:spPr>
        <a:xfrm>
          <a:off x="37465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51416</xdr:rowOff>
    </xdr:from>
    <xdr:ext cx="536850" cy="240542"/>
    <xdr:sp macro="" textlink="">
      <xdr:nvSpPr>
        <xdr:cNvPr id="85" name="テキスト ボックス 84"/>
        <xdr:cNvSpPr txBox="1"/>
      </xdr:nvSpPr>
      <xdr:spPr>
        <a:xfrm>
          <a:off x="3562427" y="58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62611</xdr:rowOff>
    </xdr:from>
    <xdr:to>
      <xdr:col>4</xdr:col>
      <xdr:colOff>206375</xdr:colOff>
      <xdr:row>36</xdr:row>
      <xdr:rowOff>164211</xdr:rowOff>
    </xdr:to>
    <xdr:sp macro="" textlink="">
      <xdr:nvSpPr>
        <xdr:cNvPr id="86" name="円/楕円 85"/>
        <xdr:cNvSpPr/>
      </xdr:nvSpPr>
      <xdr:spPr>
        <a:xfrm>
          <a:off x="2857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155338</xdr:rowOff>
    </xdr:from>
    <xdr:ext cx="536850" cy="240542"/>
    <xdr:sp macro="" textlink="">
      <xdr:nvSpPr>
        <xdr:cNvPr id="87" name="テキスト ボックス 86"/>
        <xdr:cNvSpPr txBox="1"/>
      </xdr:nvSpPr>
      <xdr:spPr>
        <a:xfrm>
          <a:off x="2673427"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44486</xdr:rowOff>
    </xdr:from>
    <xdr:to>
      <xdr:col>3</xdr:col>
      <xdr:colOff>3175</xdr:colOff>
      <xdr:row>36</xdr:row>
      <xdr:rowOff>146086</xdr:rowOff>
    </xdr:to>
    <xdr:sp macro="" textlink="">
      <xdr:nvSpPr>
        <xdr:cNvPr id="88" name="円/楕円 87"/>
        <xdr:cNvSpPr/>
      </xdr:nvSpPr>
      <xdr:spPr>
        <a:xfrm>
          <a:off x="1968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137213</xdr:rowOff>
    </xdr:from>
    <xdr:ext cx="526113" cy="240542"/>
    <xdr:sp macro="" textlink="">
      <xdr:nvSpPr>
        <xdr:cNvPr id="89" name="テキスト ボックス 88"/>
        <xdr:cNvSpPr txBox="1"/>
      </xdr:nvSpPr>
      <xdr:spPr>
        <a:xfrm>
          <a:off x="1784427" y="63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85634</xdr:rowOff>
    </xdr:from>
    <xdr:to>
      <xdr:col>1</xdr:col>
      <xdr:colOff>485775</xdr:colOff>
      <xdr:row>36</xdr:row>
      <xdr:rowOff>15784</xdr:rowOff>
    </xdr:to>
    <xdr:sp macro="" textlink="">
      <xdr:nvSpPr>
        <xdr:cNvPr id="90" name="円/楕円 89"/>
        <xdr:cNvSpPr/>
      </xdr:nvSpPr>
      <xdr:spPr>
        <a:xfrm>
          <a:off x="1079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6911</xdr:rowOff>
    </xdr:from>
    <xdr:ext cx="536850" cy="249451"/>
    <xdr:sp macro="" textlink="">
      <xdr:nvSpPr>
        <xdr:cNvPr id="91" name="テキスト ボックス 90"/>
        <xdr:cNvSpPr txBox="1"/>
      </xdr:nvSpPr>
      <xdr:spPr>
        <a:xfrm>
          <a:off x="895427" y="617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35516"/>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58355" cy="249451"/>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714138" cy="249451"/>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714138" cy="249451"/>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714138" cy="249451"/>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610717" cy="249451"/>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805221" cy="240542"/>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153042</xdr:rowOff>
    </xdr:from>
    <xdr:to>
      <xdr:col>6</xdr:col>
      <xdr:colOff>511175</xdr:colOff>
      <xdr:row>57</xdr:row>
      <xdr:rowOff>168119</xdr:rowOff>
    </xdr:to>
    <xdr:cxnSp macro="">
      <xdr:nvCxnSpPr>
        <xdr:cNvPr id="116" name="直線コネクタ 115"/>
        <xdr:cNvCxnSpPr/>
      </xdr:nvCxnSpPr>
      <xdr:spPr>
        <a:xfrm>
          <a:off x="3797300" y="9925692"/>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684583" cy="240542"/>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153042</xdr:rowOff>
    </xdr:from>
    <xdr:to>
      <xdr:col>5</xdr:col>
      <xdr:colOff>358775</xdr:colOff>
      <xdr:row>57</xdr:row>
      <xdr:rowOff>156512</xdr:rowOff>
    </xdr:to>
    <xdr:cxnSp macro="">
      <xdr:nvCxnSpPr>
        <xdr:cNvPr id="119" name="直線コネクタ 118"/>
        <xdr:cNvCxnSpPr/>
      </xdr:nvCxnSpPr>
      <xdr:spPr>
        <a:xfrm flipV="1">
          <a:off x="2908300" y="9925692"/>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684583" cy="249451"/>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148213</xdr:rowOff>
    </xdr:from>
    <xdr:to>
      <xdr:col>4</xdr:col>
      <xdr:colOff>155575</xdr:colOff>
      <xdr:row>57</xdr:row>
      <xdr:rowOff>156512</xdr:rowOff>
    </xdr:to>
    <xdr:cxnSp macro="">
      <xdr:nvCxnSpPr>
        <xdr:cNvPr id="122" name="直線コネクタ 121"/>
        <xdr:cNvCxnSpPr/>
      </xdr:nvCxnSpPr>
      <xdr:spPr>
        <a:xfrm>
          <a:off x="2019300" y="992086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684583" cy="249451"/>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148213</xdr:rowOff>
    </xdr:from>
    <xdr:to>
      <xdr:col>2</xdr:col>
      <xdr:colOff>638175</xdr:colOff>
      <xdr:row>57</xdr:row>
      <xdr:rowOff>162220</xdr:rowOff>
    </xdr:to>
    <xdr:cxnSp macro="">
      <xdr:nvCxnSpPr>
        <xdr:cNvPr id="125" name="直線コネクタ 124"/>
        <xdr:cNvCxnSpPr/>
      </xdr:nvCxnSpPr>
      <xdr:spPr>
        <a:xfrm flipV="1">
          <a:off x="1130300" y="9920863"/>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610717" cy="240542"/>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610717" cy="249451"/>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117319</xdr:rowOff>
    </xdr:from>
    <xdr:to>
      <xdr:col>6</xdr:col>
      <xdr:colOff>561975</xdr:colOff>
      <xdr:row>58</xdr:row>
      <xdr:rowOff>47469</xdr:rowOff>
    </xdr:to>
    <xdr:sp macro="" textlink="">
      <xdr:nvSpPr>
        <xdr:cNvPr id="135" name="円/楕円 134"/>
        <xdr:cNvSpPr/>
      </xdr:nvSpPr>
      <xdr:spPr>
        <a:xfrm>
          <a:off x="4584700" y="98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610717" cy="249451"/>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102242</xdr:rowOff>
    </xdr:from>
    <xdr:to>
      <xdr:col>5</xdr:col>
      <xdr:colOff>409575</xdr:colOff>
      <xdr:row>58</xdr:row>
      <xdr:rowOff>32392</xdr:rowOff>
    </xdr:to>
    <xdr:sp macro="" textlink="">
      <xdr:nvSpPr>
        <xdr:cNvPr id="137" name="円/楕円 136"/>
        <xdr:cNvSpPr/>
      </xdr:nvSpPr>
      <xdr:spPr>
        <a:xfrm>
          <a:off x="3746500" y="98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23519</xdr:rowOff>
    </xdr:from>
    <xdr:ext cx="610717" cy="240542"/>
    <xdr:sp macro="" textlink="">
      <xdr:nvSpPr>
        <xdr:cNvPr id="138" name="テキスト ボックス 137"/>
        <xdr:cNvSpPr txBox="1"/>
      </xdr:nvSpPr>
      <xdr:spPr>
        <a:xfrm>
          <a:off x="3530111" y="99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105712</xdr:rowOff>
    </xdr:from>
    <xdr:to>
      <xdr:col>4</xdr:col>
      <xdr:colOff>206375</xdr:colOff>
      <xdr:row>58</xdr:row>
      <xdr:rowOff>35862</xdr:rowOff>
    </xdr:to>
    <xdr:sp macro="" textlink="">
      <xdr:nvSpPr>
        <xdr:cNvPr id="139" name="円/楕円 138"/>
        <xdr:cNvSpPr/>
      </xdr:nvSpPr>
      <xdr:spPr>
        <a:xfrm>
          <a:off x="2857500" y="98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26989</xdr:rowOff>
    </xdr:from>
    <xdr:ext cx="610717" cy="249451"/>
    <xdr:sp macro="" textlink="">
      <xdr:nvSpPr>
        <xdr:cNvPr id="140" name="テキスト ボックス 139"/>
        <xdr:cNvSpPr txBox="1"/>
      </xdr:nvSpPr>
      <xdr:spPr>
        <a:xfrm>
          <a:off x="2641111" y="997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97413</xdr:rowOff>
    </xdr:from>
    <xdr:to>
      <xdr:col>3</xdr:col>
      <xdr:colOff>3175</xdr:colOff>
      <xdr:row>58</xdr:row>
      <xdr:rowOff>27563</xdr:rowOff>
    </xdr:to>
    <xdr:sp macro="" textlink="">
      <xdr:nvSpPr>
        <xdr:cNvPr id="141" name="円/楕円 140"/>
        <xdr:cNvSpPr/>
      </xdr:nvSpPr>
      <xdr:spPr>
        <a:xfrm>
          <a:off x="1968500" y="98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18690</xdr:rowOff>
    </xdr:from>
    <xdr:ext cx="610717" cy="249451"/>
    <xdr:sp macro="" textlink="">
      <xdr:nvSpPr>
        <xdr:cNvPr id="142" name="テキスト ボックス 141"/>
        <xdr:cNvSpPr txBox="1"/>
      </xdr:nvSpPr>
      <xdr:spPr>
        <a:xfrm>
          <a:off x="1752111" y="99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111420</xdr:rowOff>
    </xdr:from>
    <xdr:to>
      <xdr:col>1</xdr:col>
      <xdr:colOff>485775</xdr:colOff>
      <xdr:row>58</xdr:row>
      <xdr:rowOff>41570</xdr:rowOff>
    </xdr:to>
    <xdr:sp macro="" textlink="">
      <xdr:nvSpPr>
        <xdr:cNvPr id="143" name="円/楕円 142"/>
        <xdr:cNvSpPr/>
      </xdr:nvSpPr>
      <xdr:spPr>
        <a:xfrm>
          <a:off x="1079500" y="98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32697</xdr:rowOff>
    </xdr:from>
    <xdr:ext cx="610717" cy="240542"/>
    <xdr:sp macro="" textlink="">
      <xdr:nvSpPr>
        <xdr:cNvPr id="144" name="テキスト ボックス 143"/>
        <xdr:cNvSpPr txBox="1"/>
      </xdr:nvSpPr>
      <xdr:spPr>
        <a:xfrm>
          <a:off x="863111" y="99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35516"/>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58355" cy="240542"/>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614321" cy="249451"/>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614321" cy="249451"/>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614321" cy="249451"/>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614321" cy="240542"/>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714138" cy="249451"/>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714138" cy="249451"/>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610717" cy="240542"/>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684583" cy="249451"/>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122628</xdr:rowOff>
    </xdr:from>
    <xdr:to>
      <xdr:col>6</xdr:col>
      <xdr:colOff>511175</xdr:colOff>
      <xdr:row>78</xdr:row>
      <xdr:rowOff>123946</xdr:rowOff>
    </xdr:to>
    <xdr:cxnSp macro="">
      <xdr:nvCxnSpPr>
        <xdr:cNvPr id="175" name="直線コネクタ 174"/>
        <xdr:cNvCxnSpPr/>
      </xdr:nvCxnSpPr>
      <xdr:spPr>
        <a:xfrm flipV="1">
          <a:off x="3797300" y="13495728"/>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684583" cy="249451"/>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123946</xdr:rowOff>
    </xdr:from>
    <xdr:to>
      <xdr:col>5</xdr:col>
      <xdr:colOff>358775</xdr:colOff>
      <xdr:row>78</xdr:row>
      <xdr:rowOff>130967</xdr:rowOff>
    </xdr:to>
    <xdr:cxnSp macro="">
      <xdr:nvCxnSpPr>
        <xdr:cNvPr id="178" name="直線コネクタ 177"/>
        <xdr:cNvCxnSpPr/>
      </xdr:nvCxnSpPr>
      <xdr:spPr>
        <a:xfrm flipV="1">
          <a:off x="2908300" y="1349704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684583" cy="240542"/>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130944</xdr:rowOff>
    </xdr:from>
    <xdr:to>
      <xdr:col>4</xdr:col>
      <xdr:colOff>155575</xdr:colOff>
      <xdr:row>78</xdr:row>
      <xdr:rowOff>130967</xdr:rowOff>
    </xdr:to>
    <xdr:cxnSp macro="">
      <xdr:nvCxnSpPr>
        <xdr:cNvPr id="181" name="直線コネクタ 180"/>
        <xdr:cNvCxnSpPr/>
      </xdr:nvCxnSpPr>
      <xdr:spPr>
        <a:xfrm>
          <a:off x="2019300" y="1350404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684583" cy="240542"/>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128543</xdr:rowOff>
    </xdr:from>
    <xdr:to>
      <xdr:col>2</xdr:col>
      <xdr:colOff>638175</xdr:colOff>
      <xdr:row>78</xdr:row>
      <xdr:rowOff>130944</xdr:rowOff>
    </xdr:to>
    <xdr:cxnSp macro="">
      <xdr:nvCxnSpPr>
        <xdr:cNvPr id="184" name="直線コネクタ 183"/>
        <xdr:cNvCxnSpPr/>
      </xdr:nvCxnSpPr>
      <xdr:spPr>
        <a:xfrm>
          <a:off x="1130300" y="1350164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695625" cy="249451"/>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684583" cy="249451"/>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71828</xdr:rowOff>
    </xdr:from>
    <xdr:to>
      <xdr:col>6</xdr:col>
      <xdr:colOff>561975</xdr:colOff>
      <xdr:row>79</xdr:row>
      <xdr:rowOff>1978</xdr:rowOff>
    </xdr:to>
    <xdr:sp macro="" textlink="">
      <xdr:nvSpPr>
        <xdr:cNvPr id="194" name="円/楕円 193"/>
        <xdr:cNvSpPr/>
      </xdr:nvSpPr>
      <xdr:spPr>
        <a:xfrm>
          <a:off x="4584700" y="134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158205</xdr:rowOff>
    </xdr:from>
    <xdr:ext cx="610717" cy="249451"/>
    <xdr:sp macro="" textlink="">
      <xdr:nvSpPr>
        <xdr:cNvPr id="195" name="民生費該当値テキスト"/>
        <xdr:cNvSpPr txBox="1"/>
      </xdr:nvSpPr>
      <xdr:spPr>
        <a:xfrm>
          <a:off x="4686300" y="133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73146</xdr:rowOff>
    </xdr:from>
    <xdr:to>
      <xdr:col>5</xdr:col>
      <xdr:colOff>409575</xdr:colOff>
      <xdr:row>79</xdr:row>
      <xdr:rowOff>3296</xdr:rowOff>
    </xdr:to>
    <xdr:sp macro="" textlink="">
      <xdr:nvSpPr>
        <xdr:cNvPr id="196" name="円/楕円 195"/>
        <xdr:cNvSpPr/>
      </xdr:nvSpPr>
      <xdr:spPr>
        <a:xfrm>
          <a:off x="3746500" y="134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165873</xdr:rowOff>
    </xdr:from>
    <xdr:ext cx="610717" cy="240542"/>
    <xdr:sp macro="" textlink="">
      <xdr:nvSpPr>
        <xdr:cNvPr id="197" name="テキスト ボックス 196"/>
        <xdr:cNvSpPr txBox="1"/>
      </xdr:nvSpPr>
      <xdr:spPr>
        <a:xfrm>
          <a:off x="3530111" y="135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80167</xdr:rowOff>
    </xdr:from>
    <xdr:to>
      <xdr:col>4</xdr:col>
      <xdr:colOff>206375</xdr:colOff>
      <xdr:row>79</xdr:row>
      <xdr:rowOff>10317</xdr:rowOff>
    </xdr:to>
    <xdr:sp macro="" textlink="">
      <xdr:nvSpPr>
        <xdr:cNvPr id="198" name="円/楕円 197"/>
        <xdr:cNvSpPr/>
      </xdr:nvSpPr>
      <xdr:spPr>
        <a:xfrm>
          <a:off x="2857500" y="134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1444</xdr:rowOff>
    </xdr:from>
    <xdr:ext cx="610717" cy="249451"/>
    <xdr:sp macro="" textlink="">
      <xdr:nvSpPr>
        <xdr:cNvPr id="199" name="テキスト ボックス 198"/>
        <xdr:cNvSpPr txBox="1"/>
      </xdr:nvSpPr>
      <xdr:spPr>
        <a:xfrm>
          <a:off x="2641111" y="135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80144</xdr:rowOff>
    </xdr:from>
    <xdr:to>
      <xdr:col>3</xdr:col>
      <xdr:colOff>3175</xdr:colOff>
      <xdr:row>79</xdr:row>
      <xdr:rowOff>10294</xdr:rowOff>
    </xdr:to>
    <xdr:sp macro="" textlink="">
      <xdr:nvSpPr>
        <xdr:cNvPr id="200" name="円/楕円 199"/>
        <xdr:cNvSpPr/>
      </xdr:nvSpPr>
      <xdr:spPr>
        <a:xfrm>
          <a:off x="1968500" y="134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1421</xdr:rowOff>
    </xdr:from>
    <xdr:ext cx="610717" cy="249451"/>
    <xdr:sp macro="" textlink="">
      <xdr:nvSpPr>
        <xdr:cNvPr id="201" name="テキスト ボックス 200"/>
        <xdr:cNvSpPr txBox="1"/>
      </xdr:nvSpPr>
      <xdr:spPr>
        <a:xfrm>
          <a:off x="1752111" y="135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77743</xdr:rowOff>
    </xdr:from>
    <xdr:to>
      <xdr:col>1</xdr:col>
      <xdr:colOff>485775</xdr:colOff>
      <xdr:row>79</xdr:row>
      <xdr:rowOff>7893</xdr:rowOff>
    </xdr:to>
    <xdr:sp macro="" textlink="">
      <xdr:nvSpPr>
        <xdr:cNvPr id="202" name="円/楕円 201"/>
        <xdr:cNvSpPr/>
      </xdr:nvSpPr>
      <xdr:spPr>
        <a:xfrm>
          <a:off x="1079500" y="134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170470</xdr:rowOff>
    </xdr:from>
    <xdr:ext cx="610717" cy="249451"/>
    <xdr:sp macro="" textlink="">
      <xdr:nvSpPr>
        <xdr:cNvPr id="203" name="テキスト ボックス 202"/>
        <xdr:cNvSpPr txBox="1"/>
      </xdr:nvSpPr>
      <xdr:spPr>
        <a:xfrm>
          <a:off x="863111" y="135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35516"/>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58355" cy="249451"/>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614321" cy="249451"/>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614321" cy="249451"/>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614321" cy="249451"/>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610717" cy="240542"/>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684583" cy="240542"/>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10358</xdr:rowOff>
    </xdr:from>
    <xdr:to>
      <xdr:col>6</xdr:col>
      <xdr:colOff>511175</xdr:colOff>
      <xdr:row>97</xdr:row>
      <xdr:rowOff>11540</xdr:rowOff>
    </xdr:to>
    <xdr:cxnSp macro="">
      <xdr:nvCxnSpPr>
        <xdr:cNvPr id="228" name="直線コネクタ 227"/>
        <xdr:cNvCxnSpPr/>
      </xdr:nvCxnSpPr>
      <xdr:spPr>
        <a:xfrm>
          <a:off x="3797300" y="16641008"/>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610717" cy="240542"/>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161480</xdr:rowOff>
    </xdr:from>
    <xdr:to>
      <xdr:col>5</xdr:col>
      <xdr:colOff>358775</xdr:colOff>
      <xdr:row>97</xdr:row>
      <xdr:rowOff>10358</xdr:rowOff>
    </xdr:to>
    <xdr:cxnSp macro="">
      <xdr:nvCxnSpPr>
        <xdr:cNvPr id="231" name="直線コネクタ 230"/>
        <xdr:cNvCxnSpPr/>
      </xdr:nvCxnSpPr>
      <xdr:spPr>
        <a:xfrm>
          <a:off x="2908300" y="16620680"/>
          <a:ext cx="889000" cy="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610717" cy="249451"/>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161480</xdr:rowOff>
    </xdr:from>
    <xdr:to>
      <xdr:col>4</xdr:col>
      <xdr:colOff>155575</xdr:colOff>
      <xdr:row>96</xdr:row>
      <xdr:rowOff>167058</xdr:rowOff>
    </xdr:to>
    <xdr:cxnSp macro="">
      <xdr:nvCxnSpPr>
        <xdr:cNvPr id="234" name="直線コネクタ 233"/>
        <xdr:cNvCxnSpPr/>
      </xdr:nvCxnSpPr>
      <xdr:spPr>
        <a:xfrm flipV="1">
          <a:off x="2019300" y="16620680"/>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610717" cy="240542"/>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159714</xdr:rowOff>
    </xdr:from>
    <xdr:to>
      <xdr:col>2</xdr:col>
      <xdr:colOff>638175</xdr:colOff>
      <xdr:row>96</xdr:row>
      <xdr:rowOff>167058</xdr:rowOff>
    </xdr:to>
    <xdr:cxnSp macro="">
      <xdr:nvCxnSpPr>
        <xdr:cNvPr id="237" name="直線コネクタ 236"/>
        <xdr:cNvCxnSpPr/>
      </xdr:nvCxnSpPr>
      <xdr:spPr>
        <a:xfrm>
          <a:off x="1130300" y="16618914"/>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610717" cy="240542"/>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610717" cy="240542"/>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132190</xdr:rowOff>
    </xdr:from>
    <xdr:to>
      <xdr:col>6</xdr:col>
      <xdr:colOff>561975</xdr:colOff>
      <xdr:row>97</xdr:row>
      <xdr:rowOff>62340</xdr:rowOff>
    </xdr:to>
    <xdr:sp macro="" textlink="">
      <xdr:nvSpPr>
        <xdr:cNvPr id="247" name="円/楕円 246"/>
        <xdr:cNvSpPr/>
      </xdr:nvSpPr>
      <xdr:spPr>
        <a:xfrm>
          <a:off x="4584700" y="165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47117</xdr:rowOff>
    </xdr:from>
    <xdr:ext cx="610717" cy="249451"/>
    <xdr:sp macro="" textlink="">
      <xdr:nvSpPr>
        <xdr:cNvPr id="248" name="衛生費該当値テキスト"/>
        <xdr:cNvSpPr txBox="1"/>
      </xdr:nvSpPr>
      <xdr:spPr>
        <a:xfrm>
          <a:off x="4686300" y="165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131008</xdr:rowOff>
    </xdr:from>
    <xdr:to>
      <xdr:col>5</xdr:col>
      <xdr:colOff>409575</xdr:colOff>
      <xdr:row>97</xdr:row>
      <xdr:rowOff>61158</xdr:rowOff>
    </xdr:to>
    <xdr:sp macro="" textlink="">
      <xdr:nvSpPr>
        <xdr:cNvPr id="249" name="円/楕円 248"/>
        <xdr:cNvSpPr/>
      </xdr:nvSpPr>
      <xdr:spPr>
        <a:xfrm>
          <a:off x="3746500" y="165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52285</xdr:rowOff>
    </xdr:from>
    <xdr:ext cx="610717" cy="240542"/>
    <xdr:sp macro="" textlink="">
      <xdr:nvSpPr>
        <xdr:cNvPr id="250" name="テキスト ボックス 249"/>
        <xdr:cNvSpPr txBox="1"/>
      </xdr:nvSpPr>
      <xdr:spPr>
        <a:xfrm>
          <a:off x="3530111" y="166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110680</xdr:rowOff>
    </xdr:from>
    <xdr:to>
      <xdr:col>4</xdr:col>
      <xdr:colOff>206375</xdr:colOff>
      <xdr:row>97</xdr:row>
      <xdr:rowOff>40830</xdr:rowOff>
    </xdr:to>
    <xdr:sp macro="" textlink="">
      <xdr:nvSpPr>
        <xdr:cNvPr id="251" name="円/楕円 250"/>
        <xdr:cNvSpPr/>
      </xdr:nvSpPr>
      <xdr:spPr>
        <a:xfrm>
          <a:off x="2857500" y="165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31957</xdr:rowOff>
    </xdr:from>
    <xdr:ext cx="610717" cy="240542"/>
    <xdr:sp macro="" textlink="">
      <xdr:nvSpPr>
        <xdr:cNvPr id="252" name="テキスト ボックス 251"/>
        <xdr:cNvSpPr txBox="1"/>
      </xdr:nvSpPr>
      <xdr:spPr>
        <a:xfrm>
          <a:off x="2641111" y="166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116258</xdr:rowOff>
    </xdr:from>
    <xdr:to>
      <xdr:col>3</xdr:col>
      <xdr:colOff>3175</xdr:colOff>
      <xdr:row>97</xdr:row>
      <xdr:rowOff>46408</xdr:rowOff>
    </xdr:to>
    <xdr:sp macro="" textlink="">
      <xdr:nvSpPr>
        <xdr:cNvPr id="253" name="円/楕円 252"/>
        <xdr:cNvSpPr/>
      </xdr:nvSpPr>
      <xdr:spPr>
        <a:xfrm>
          <a:off x="1968500" y="165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37535</xdr:rowOff>
    </xdr:from>
    <xdr:ext cx="610717" cy="249451"/>
    <xdr:sp macro="" textlink="">
      <xdr:nvSpPr>
        <xdr:cNvPr id="254" name="テキスト ボックス 253"/>
        <xdr:cNvSpPr txBox="1"/>
      </xdr:nvSpPr>
      <xdr:spPr>
        <a:xfrm>
          <a:off x="1752111" y="166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108914</xdr:rowOff>
    </xdr:from>
    <xdr:to>
      <xdr:col>1</xdr:col>
      <xdr:colOff>485775</xdr:colOff>
      <xdr:row>97</xdr:row>
      <xdr:rowOff>39064</xdr:rowOff>
    </xdr:to>
    <xdr:sp macro="" textlink="">
      <xdr:nvSpPr>
        <xdr:cNvPr id="255" name="円/楕円 254"/>
        <xdr:cNvSpPr/>
      </xdr:nvSpPr>
      <xdr:spPr>
        <a:xfrm>
          <a:off x="1079500" y="165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30191</xdr:rowOff>
    </xdr:from>
    <xdr:ext cx="610717" cy="249451"/>
    <xdr:sp macro="" textlink="">
      <xdr:nvSpPr>
        <xdr:cNvPr id="256" name="テキスト ボックス 255"/>
        <xdr:cNvSpPr txBox="1"/>
      </xdr:nvSpPr>
      <xdr:spPr>
        <a:xfrm>
          <a:off x="863111" y="166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35516"/>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58355" cy="249451"/>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86248" cy="249451"/>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86248" cy="249451"/>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86248" cy="249451"/>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60279" cy="249451"/>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60279" cy="249451"/>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58532" cy="249451"/>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610717" cy="240542"/>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74168</xdr:rowOff>
    </xdr:from>
    <xdr:to>
      <xdr:col>15</xdr:col>
      <xdr:colOff>180975</xdr:colOff>
      <xdr:row>38</xdr:row>
      <xdr:rowOff>75184</xdr:rowOff>
    </xdr:to>
    <xdr:cxnSp macro="">
      <xdr:nvCxnSpPr>
        <xdr:cNvPr id="285" name="直線コネクタ 284"/>
        <xdr:cNvCxnSpPr/>
      </xdr:nvCxnSpPr>
      <xdr:spPr>
        <a:xfrm flipV="1">
          <a:off x="9639300" y="6589268"/>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416422" cy="249451"/>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141859</xdr:rowOff>
    </xdr:from>
    <xdr:to>
      <xdr:col>14</xdr:col>
      <xdr:colOff>28575</xdr:colOff>
      <xdr:row>38</xdr:row>
      <xdr:rowOff>75184</xdr:rowOff>
    </xdr:to>
    <xdr:cxnSp macro="">
      <xdr:nvCxnSpPr>
        <xdr:cNvPr id="288" name="直線コネクタ 287"/>
        <xdr:cNvCxnSpPr/>
      </xdr:nvCxnSpPr>
      <xdr:spPr>
        <a:xfrm>
          <a:off x="8750300" y="648550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149496</xdr:rowOff>
    </xdr:from>
    <xdr:ext cx="416422" cy="249451"/>
    <xdr:sp macro="" textlink="">
      <xdr:nvSpPr>
        <xdr:cNvPr id="290" name="テキスト ボックス 289"/>
        <xdr:cNvSpPr txBox="1"/>
      </xdr:nvSpPr>
      <xdr:spPr>
        <a:xfrm>
          <a:off x="9450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141859</xdr:rowOff>
    </xdr:from>
    <xdr:to>
      <xdr:col>12</xdr:col>
      <xdr:colOff>511175</xdr:colOff>
      <xdr:row>37</xdr:row>
      <xdr:rowOff>148717</xdr:rowOff>
    </xdr:to>
    <xdr:cxnSp macro="">
      <xdr:nvCxnSpPr>
        <xdr:cNvPr id="291" name="直線コネクタ 290"/>
        <xdr:cNvCxnSpPr/>
      </xdr:nvCxnSpPr>
      <xdr:spPr>
        <a:xfrm flipV="1">
          <a:off x="7861300" y="648550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536850" cy="249451"/>
    <xdr:sp macro="" textlink="">
      <xdr:nvSpPr>
        <xdr:cNvPr id="293" name="テキスト ボックス 292"/>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141605</xdr:rowOff>
    </xdr:from>
    <xdr:to>
      <xdr:col>11</xdr:col>
      <xdr:colOff>307975</xdr:colOff>
      <xdr:row>37</xdr:row>
      <xdr:rowOff>148717</xdr:rowOff>
    </xdr:to>
    <xdr:cxnSp macro="">
      <xdr:nvCxnSpPr>
        <xdr:cNvPr id="294" name="直線コネクタ 293"/>
        <xdr:cNvCxnSpPr/>
      </xdr:nvCxnSpPr>
      <xdr:spPr>
        <a:xfrm>
          <a:off x="6972300" y="6313805"/>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536850" cy="249451"/>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526113" cy="249451"/>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304" name="円/楕円 303"/>
        <xdr:cNvSpPr/>
      </xdr:nvSpPr>
      <xdr:spPr>
        <a:xfrm>
          <a:off x="104267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46245</xdr:rowOff>
    </xdr:from>
    <xdr:ext cx="526113" cy="249451"/>
    <xdr:sp macro="" textlink="">
      <xdr:nvSpPr>
        <xdr:cNvPr id="305" name="労働費該当値テキスト"/>
        <xdr:cNvSpPr txBox="1"/>
      </xdr:nvSpPr>
      <xdr:spPr>
        <a:xfrm>
          <a:off x="10528300" y="63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24384</xdr:rowOff>
    </xdr:from>
    <xdr:to>
      <xdr:col>14</xdr:col>
      <xdr:colOff>79375</xdr:colOff>
      <xdr:row>38</xdr:row>
      <xdr:rowOff>125984</xdr:rowOff>
    </xdr:to>
    <xdr:sp macro="" textlink="">
      <xdr:nvSpPr>
        <xdr:cNvPr id="306" name="円/楕円 305"/>
        <xdr:cNvSpPr/>
      </xdr:nvSpPr>
      <xdr:spPr>
        <a:xfrm>
          <a:off x="9588500" y="65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142511</xdr:rowOff>
    </xdr:from>
    <xdr:ext cx="526113" cy="249451"/>
    <xdr:sp macro="" textlink="">
      <xdr:nvSpPr>
        <xdr:cNvPr id="307" name="テキスト ボックス 306"/>
        <xdr:cNvSpPr txBox="1"/>
      </xdr:nvSpPr>
      <xdr:spPr>
        <a:xfrm>
          <a:off x="9404427" y="63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91059</xdr:rowOff>
    </xdr:from>
    <xdr:to>
      <xdr:col>12</xdr:col>
      <xdr:colOff>561975</xdr:colOff>
      <xdr:row>38</xdr:row>
      <xdr:rowOff>21210</xdr:rowOff>
    </xdr:to>
    <xdr:sp macro="" textlink="">
      <xdr:nvSpPr>
        <xdr:cNvPr id="308" name="円/楕円 307"/>
        <xdr:cNvSpPr/>
      </xdr:nvSpPr>
      <xdr:spPr>
        <a:xfrm>
          <a:off x="8699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37736</xdr:rowOff>
    </xdr:from>
    <xdr:ext cx="536850" cy="249451"/>
    <xdr:sp macro="" textlink="">
      <xdr:nvSpPr>
        <xdr:cNvPr id="309" name="テキスト ボックス 308"/>
        <xdr:cNvSpPr txBox="1"/>
      </xdr:nvSpPr>
      <xdr:spPr>
        <a:xfrm>
          <a:off x="8515427"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97917</xdr:rowOff>
    </xdr:from>
    <xdr:to>
      <xdr:col>11</xdr:col>
      <xdr:colOff>358775</xdr:colOff>
      <xdr:row>38</xdr:row>
      <xdr:rowOff>28067</xdr:rowOff>
    </xdr:to>
    <xdr:sp macro="" textlink="">
      <xdr:nvSpPr>
        <xdr:cNvPr id="310" name="円/楕円 309"/>
        <xdr:cNvSpPr/>
      </xdr:nvSpPr>
      <xdr:spPr>
        <a:xfrm>
          <a:off x="7810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19194</xdr:rowOff>
    </xdr:from>
    <xdr:ext cx="536850" cy="249451"/>
    <xdr:sp macro="" textlink="">
      <xdr:nvSpPr>
        <xdr:cNvPr id="311" name="テキスト ボックス 310"/>
        <xdr:cNvSpPr txBox="1"/>
      </xdr:nvSpPr>
      <xdr:spPr>
        <a:xfrm>
          <a:off x="7626427" y="65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90805</xdr:rowOff>
    </xdr:from>
    <xdr:to>
      <xdr:col>10</xdr:col>
      <xdr:colOff>155575</xdr:colOff>
      <xdr:row>37</xdr:row>
      <xdr:rowOff>20955</xdr:rowOff>
    </xdr:to>
    <xdr:sp macro="" textlink="">
      <xdr:nvSpPr>
        <xdr:cNvPr id="312" name="円/楕円 311"/>
        <xdr:cNvSpPr/>
      </xdr:nvSpPr>
      <xdr:spPr>
        <a:xfrm>
          <a:off x="6921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37482</xdr:rowOff>
    </xdr:from>
    <xdr:ext cx="526113" cy="249451"/>
    <xdr:sp macro="" textlink="">
      <xdr:nvSpPr>
        <xdr:cNvPr id="313" name="テキスト ボックス 312"/>
        <xdr:cNvSpPr txBox="1"/>
      </xdr:nvSpPr>
      <xdr:spPr>
        <a:xfrm>
          <a:off x="6737427"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35516"/>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58355" cy="249451"/>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624230" cy="249451"/>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624230" cy="249451"/>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624230" cy="249451"/>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624230" cy="249451"/>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526113" cy="249451"/>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684583" cy="249451"/>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86830</xdr:rowOff>
    </xdr:from>
    <xdr:to>
      <xdr:col>15</xdr:col>
      <xdr:colOff>180975</xdr:colOff>
      <xdr:row>58</xdr:row>
      <xdr:rowOff>93075</xdr:rowOff>
    </xdr:to>
    <xdr:cxnSp macro="">
      <xdr:nvCxnSpPr>
        <xdr:cNvPr id="340" name="直線コネクタ 339"/>
        <xdr:cNvCxnSpPr/>
      </xdr:nvCxnSpPr>
      <xdr:spPr>
        <a:xfrm flipV="1">
          <a:off x="9639300" y="10030930"/>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610717" cy="249451"/>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93075</xdr:rowOff>
    </xdr:from>
    <xdr:to>
      <xdr:col>14</xdr:col>
      <xdr:colOff>28575</xdr:colOff>
      <xdr:row>58</xdr:row>
      <xdr:rowOff>96366</xdr:rowOff>
    </xdr:to>
    <xdr:cxnSp macro="">
      <xdr:nvCxnSpPr>
        <xdr:cNvPr id="343" name="直線コネクタ 342"/>
        <xdr:cNvCxnSpPr/>
      </xdr:nvCxnSpPr>
      <xdr:spPr>
        <a:xfrm flipV="1">
          <a:off x="8750300" y="1003717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610717" cy="249451"/>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96366</xdr:rowOff>
    </xdr:from>
    <xdr:to>
      <xdr:col>12</xdr:col>
      <xdr:colOff>511175</xdr:colOff>
      <xdr:row>58</xdr:row>
      <xdr:rowOff>96458</xdr:rowOff>
    </xdr:to>
    <xdr:cxnSp macro="">
      <xdr:nvCxnSpPr>
        <xdr:cNvPr id="346" name="直線コネクタ 345"/>
        <xdr:cNvCxnSpPr/>
      </xdr:nvCxnSpPr>
      <xdr:spPr>
        <a:xfrm flipV="1">
          <a:off x="7861300" y="1004046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610717" cy="240542"/>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96458</xdr:rowOff>
    </xdr:from>
    <xdr:to>
      <xdr:col>11</xdr:col>
      <xdr:colOff>307975</xdr:colOff>
      <xdr:row>58</xdr:row>
      <xdr:rowOff>108203</xdr:rowOff>
    </xdr:to>
    <xdr:cxnSp macro="">
      <xdr:nvCxnSpPr>
        <xdr:cNvPr id="349" name="直線コネクタ 348"/>
        <xdr:cNvCxnSpPr/>
      </xdr:nvCxnSpPr>
      <xdr:spPr>
        <a:xfrm flipV="1">
          <a:off x="6972300" y="10040558"/>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610717" cy="240542"/>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610717" cy="240542"/>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36030</xdr:rowOff>
    </xdr:from>
    <xdr:to>
      <xdr:col>15</xdr:col>
      <xdr:colOff>231775</xdr:colOff>
      <xdr:row>58</xdr:row>
      <xdr:rowOff>137630</xdr:rowOff>
    </xdr:to>
    <xdr:sp macro="" textlink="">
      <xdr:nvSpPr>
        <xdr:cNvPr id="359" name="円/楕円 358"/>
        <xdr:cNvSpPr/>
      </xdr:nvSpPr>
      <xdr:spPr>
        <a:xfrm>
          <a:off x="10426700" y="9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122407</xdr:rowOff>
    </xdr:from>
    <xdr:ext cx="610717" cy="249451"/>
    <xdr:sp macro="" textlink="">
      <xdr:nvSpPr>
        <xdr:cNvPr id="360" name="農林水産業費該当値テキスト"/>
        <xdr:cNvSpPr txBox="1"/>
      </xdr:nvSpPr>
      <xdr:spPr>
        <a:xfrm>
          <a:off x="10528300" y="98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42275</xdr:rowOff>
    </xdr:from>
    <xdr:to>
      <xdr:col>14</xdr:col>
      <xdr:colOff>79375</xdr:colOff>
      <xdr:row>58</xdr:row>
      <xdr:rowOff>143875</xdr:rowOff>
    </xdr:to>
    <xdr:sp macro="" textlink="">
      <xdr:nvSpPr>
        <xdr:cNvPr id="361" name="円/楕円 360"/>
        <xdr:cNvSpPr/>
      </xdr:nvSpPr>
      <xdr:spPr>
        <a:xfrm>
          <a:off x="9588500" y="9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135002</xdr:rowOff>
    </xdr:from>
    <xdr:ext cx="610717" cy="249451"/>
    <xdr:sp macro="" textlink="">
      <xdr:nvSpPr>
        <xdr:cNvPr id="362" name="テキスト ボックス 361"/>
        <xdr:cNvSpPr txBox="1"/>
      </xdr:nvSpPr>
      <xdr:spPr>
        <a:xfrm>
          <a:off x="9372111" y="100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45566</xdr:rowOff>
    </xdr:from>
    <xdr:to>
      <xdr:col>12</xdr:col>
      <xdr:colOff>561975</xdr:colOff>
      <xdr:row>58</xdr:row>
      <xdr:rowOff>147166</xdr:rowOff>
    </xdr:to>
    <xdr:sp macro="" textlink="">
      <xdr:nvSpPr>
        <xdr:cNvPr id="363" name="円/楕円 362"/>
        <xdr:cNvSpPr/>
      </xdr:nvSpPr>
      <xdr:spPr>
        <a:xfrm>
          <a:off x="8699500" y="99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138293</xdr:rowOff>
    </xdr:from>
    <xdr:ext cx="536850" cy="249451"/>
    <xdr:sp macro="" textlink="">
      <xdr:nvSpPr>
        <xdr:cNvPr id="364" name="テキスト ボックス 363"/>
        <xdr:cNvSpPr txBox="1"/>
      </xdr:nvSpPr>
      <xdr:spPr>
        <a:xfrm>
          <a:off x="8515427" y="100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45658</xdr:rowOff>
    </xdr:from>
    <xdr:to>
      <xdr:col>11</xdr:col>
      <xdr:colOff>358775</xdr:colOff>
      <xdr:row>58</xdr:row>
      <xdr:rowOff>147258</xdr:rowOff>
    </xdr:to>
    <xdr:sp macro="" textlink="">
      <xdr:nvSpPr>
        <xdr:cNvPr id="365" name="円/楕円 364"/>
        <xdr:cNvSpPr/>
      </xdr:nvSpPr>
      <xdr:spPr>
        <a:xfrm>
          <a:off x="7810500" y="99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138385</xdr:rowOff>
    </xdr:from>
    <xdr:ext cx="536850" cy="249451"/>
    <xdr:sp macro="" textlink="">
      <xdr:nvSpPr>
        <xdr:cNvPr id="366" name="テキスト ボックス 365"/>
        <xdr:cNvSpPr txBox="1"/>
      </xdr:nvSpPr>
      <xdr:spPr>
        <a:xfrm>
          <a:off x="7626427" y="100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57403</xdr:rowOff>
    </xdr:from>
    <xdr:to>
      <xdr:col>10</xdr:col>
      <xdr:colOff>155575</xdr:colOff>
      <xdr:row>58</xdr:row>
      <xdr:rowOff>159003</xdr:rowOff>
    </xdr:to>
    <xdr:sp macro="" textlink="">
      <xdr:nvSpPr>
        <xdr:cNvPr id="367" name="円/楕円 366"/>
        <xdr:cNvSpPr/>
      </xdr:nvSpPr>
      <xdr:spPr>
        <a:xfrm>
          <a:off x="6921500" y="100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150130</xdr:rowOff>
    </xdr:from>
    <xdr:ext cx="526113" cy="249451"/>
    <xdr:sp macro="" textlink="">
      <xdr:nvSpPr>
        <xdr:cNvPr id="368" name="テキスト ボックス 367"/>
        <xdr:cNvSpPr txBox="1"/>
      </xdr:nvSpPr>
      <xdr:spPr>
        <a:xfrm>
          <a:off x="6737427" y="100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35516"/>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58355" cy="249451"/>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60279" cy="249451"/>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624230" cy="249451"/>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624230" cy="249451"/>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624230" cy="249451"/>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416422" cy="249451"/>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684583" cy="249451"/>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109159</xdr:rowOff>
    </xdr:from>
    <xdr:to>
      <xdr:col>15</xdr:col>
      <xdr:colOff>180975</xdr:colOff>
      <xdr:row>78</xdr:row>
      <xdr:rowOff>126276</xdr:rowOff>
    </xdr:to>
    <xdr:cxnSp macro="">
      <xdr:nvCxnSpPr>
        <xdr:cNvPr id="395" name="直線コネクタ 394"/>
        <xdr:cNvCxnSpPr/>
      </xdr:nvCxnSpPr>
      <xdr:spPr>
        <a:xfrm flipV="1">
          <a:off x="9639300" y="13310809"/>
          <a:ext cx="838200" cy="1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610717" cy="249451"/>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126276</xdr:rowOff>
    </xdr:from>
    <xdr:to>
      <xdr:col>14</xdr:col>
      <xdr:colOff>28575</xdr:colOff>
      <xdr:row>78</xdr:row>
      <xdr:rowOff>127136</xdr:rowOff>
    </xdr:to>
    <xdr:cxnSp macro="">
      <xdr:nvCxnSpPr>
        <xdr:cNvPr id="398" name="直線コネクタ 397"/>
        <xdr:cNvCxnSpPr/>
      </xdr:nvCxnSpPr>
      <xdr:spPr>
        <a:xfrm flipV="1">
          <a:off x="8750300" y="13499376"/>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610717" cy="249451"/>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126633</xdr:rowOff>
    </xdr:from>
    <xdr:to>
      <xdr:col>12</xdr:col>
      <xdr:colOff>511175</xdr:colOff>
      <xdr:row>78</xdr:row>
      <xdr:rowOff>127136</xdr:rowOff>
    </xdr:to>
    <xdr:cxnSp macro="">
      <xdr:nvCxnSpPr>
        <xdr:cNvPr id="401" name="直線コネクタ 400"/>
        <xdr:cNvCxnSpPr/>
      </xdr:nvCxnSpPr>
      <xdr:spPr>
        <a:xfrm>
          <a:off x="7861300" y="1349973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610717" cy="249451"/>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121650</xdr:rowOff>
    </xdr:from>
    <xdr:to>
      <xdr:col>11</xdr:col>
      <xdr:colOff>307975</xdr:colOff>
      <xdr:row>78</xdr:row>
      <xdr:rowOff>126633</xdr:rowOff>
    </xdr:to>
    <xdr:cxnSp macro="">
      <xdr:nvCxnSpPr>
        <xdr:cNvPr id="404" name="直線コネクタ 403"/>
        <xdr:cNvCxnSpPr/>
      </xdr:nvCxnSpPr>
      <xdr:spPr>
        <a:xfrm>
          <a:off x="6972300" y="13494750"/>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610717" cy="249451"/>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610717" cy="240542"/>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58359</xdr:rowOff>
    </xdr:from>
    <xdr:to>
      <xdr:col>15</xdr:col>
      <xdr:colOff>231775</xdr:colOff>
      <xdr:row>77</xdr:row>
      <xdr:rowOff>159959</xdr:rowOff>
    </xdr:to>
    <xdr:sp macro="" textlink="">
      <xdr:nvSpPr>
        <xdr:cNvPr id="414" name="円/楕円 413"/>
        <xdr:cNvSpPr/>
      </xdr:nvSpPr>
      <xdr:spPr>
        <a:xfrm>
          <a:off x="104267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81236</xdr:rowOff>
    </xdr:from>
    <xdr:ext cx="610717" cy="249451"/>
    <xdr:sp macro="" textlink="">
      <xdr:nvSpPr>
        <xdr:cNvPr id="415" name="商工費該当値テキスト"/>
        <xdr:cNvSpPr txBox="1"/>
      </xdr:nvSpPr>
      <xdr:spPr>
        <a:xfrm>
          <a:off x="10528300" y="131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75476</xdr:rowOff>
    </xdr:from>
    <xdr:to>
      <xdr:col>14</xdr:col>
      <xdr:colOff>79375</xdr:colOff>
      <xdr:row>79</xdr:row>
      <xdr:rowOff>5626</xdr:rowOff>
    </xdr:to>
    <xdr:sp macro="" textlink="">
      <xdr:nvSpPr>
        <xdr:cNvPr id="416" name="円/楕円 415"/>
        <xdr:cNvSpPr/>
      </xdr:nvSpPr>
      <xdr:spPr>
        <a:xfrm>
          <a:off x="9588500" y="134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168203</xdr:rowOff>
    </xdr:from>
    <xdr:ext cx="526113" cy="249451"/>
    <xdr:sp macro="" textlink="">
      <xdr:nvSpPr>
        <xdr:cNvPr id="417" name="テキスト ボックス 416"/>
        <xdr:cNvSpPr txBox="1"/>
      </xdr:nvSpPr>
      <xdr:spPr>
        <a:xfrm>
          <a:off x="9404427" y="135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76336</xdr:rowOff>
    </xdr:from>
    <xdr:to>
      <xdr:col>12</xdr:col>
      <xdr:colOff>561975</xdr:colOff>
      <xdr:row>79</xdr:row>
      <xdr:rowOff>6486</xdr:rowOff>
    </xdr:to>
    <xdr:sp macro="" textlink="">
      <xdr:nvSpPr>
        <xdr:cNvPr id="418" name="円/楕円 417"/>
        <xdr:cNvSpPr/>
      </xdr:nvSpPr>
      <xdr:spPr>
        <a:xfrm>
          <a:off x="8699500" y="13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169063</xdr:rowOff>
    </xdr:from>
    <xdr:ext cx="536850" cy="249451"/>
    <xdr:sp macro="" textlink="">
      <xdr:nvSpPr>
        <xdr:cNvPr id="419" name="テキスト ボックス 418"/>
        <xdr:cNvSpPr txBox="1"/>
      </xdr:nvSpPr>
      <xdr:spPr>
        <a:xfrm>
          <a:off x="8515427" y="1354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75833</xdr:rowOff>
    </xdr:from>
    <xdr:to>
      <xdr:col>11</xdr:col>
      <xdr:colOff>358775</xdr:colOff>
      <xdr:row>79</xdr:row>
      <xdr:rowOff>5983</xdr:rowOff>
    </xdr:to>
    <xdr:sp macro="" textlink="">
      <xdr:nvSpPr>
        <xdr:cNvPr id="420" name="円/楕円 419"/>
        <xdr:cNvSpPr/>
      </xdr:nvSpPr>
      <xdr:spPr>
        <a:xfrm>
          <a:off x="7810500" y="13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168560</xdr:rowOff>
    </xdr:from>
    <xdr:ext cx="536850" cy="249451"/>
    <xdr:sp macro="" textlink="">
      <xdr:nvSpPr>
        <xdr:cNvPr id="421" name="テキスト ボックス 420"/>
        <xdr:cNvSpPr txBox="1"/>
      </xdr:nvSpPr>
      <xdr:spPr>
        <a:xfrm>
          <a:off x="7626427" y="13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70850</xdr:rowOff>
    </xdr:from>
    <xdr:to>
      <xdr:col>10</xdr:col>
      <xdr:colOff>155575</xdr:colOff>
      <xdr:row>79</xdr:row>
      <xdr:rowOff>1000</xdr:rowOff>
    </xdr:to>
    <xdr:sp macro="" textlink="">
      <xdr:nvSpPr>
        <xdr:cNvPr id="422" name="円/楕円 421"/>
        <xdr:cNvSpPr/>
      </xdr:nvSpPr>
      <xdr:spPr>
        <a:xfrm>
          <a:off x="6921500" y="134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163577</xdr:rowOff>
    </xdr:from>
    <xdr:ext cx="526113" cy="249451"/>
    <xdr:sp macro="" textlink="">
      <xdr:nvSpPr>
        <xdr:cNvPr id="423" name="テキスト ボックス 422"/>
        <xdr:cNvSpPr txBox="1"/>
      </xdr:nvSpPr>
      <xdr:spPr>
        <a:xfrm>
          <a:off x="6737427" y="135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35516"/>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58355" cy="249451"/>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624230" cy="249451"/>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624230" cy="249451"/>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624230" cy="249451"/>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714138" cy="249451"/>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714138" cy="249451"/>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610717" cy="249451"/>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794190" cy="249451"/>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53291</xdr:rowOff>
    </xdr:from>
    <xdr:to>
      <xdr:col>15</xdr:col>
      <xdr:colOff>180975</xdr:colOff>
      <xdr:row>98</xdr:row>
      <xdr:rowOff>134401</xdr:rowOff>
    </xdr:to>
    <xdr:cxnSp macro="">
      <xdr:nvCxnSpPr>
        <xdr:cNvPr id="452" name="直線コネクタ 451"/>
        <xdr:cNvCxnSpPr/>
      </xdr:nvCxnSpPr>
      <xdr:spPr>
        <a:xfrm flipV="1">
          <a:off x="9639300" y="16855391"/>
          <a:ext cx="838200" cy="8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610717" cy="249451"/>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133091</xdr:rowOff>
    </xdr:from>
    <xdr:to>
      <xdr:col>14</xdr:col>
      <xdr:colOff>28575</xdr:colOff>
      <xdr:row>98</xdr:row>
      <xdr:rowOff>134401</xdr:rowOff>
    </xdr:to>
    <xdr:cxnSp macro="">
      <xdr:nvCxnSpPr>
        <xdr:cNvPr id="455" name="直線コネクタ 454"/>
        <xdr:cNvCxnSpPr/>
      </xdr:nvCxnSpPr>
      <xdr:spPr>
        <a:xfrm>
          <a:off x="8750300" y="16935191"/>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610717" cy="249451"/>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133091</xdr:rowOff>
    </xdr:from>
    <xdr:to>
      <xdr:col>12</xdr:col>
      <xdr:colOff>511175</xdr:colOff>
      <xdr:row>98</xdr:row>
      <xdr:rowOff>167339</xdr:rowOff>
    </xdr:to>
    <xdr:cxnSp macro="">
      <xdr:nvCxnSpPr>
        <xdr:cNvPr id="458" name="直線コネクタ 457"/>
        <xdr:cNvCxnSpPr/>
      </xdr:nvCxnSpPr>
      <xdr:spPr>
        <a:xfrm flipV="1">
          <a:off x="7861300" y="16935191"/>
          <a:ext cx="889000" cy="3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610717" cy="249451"/>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142584</xdr:rowOff>
    </xdr:from>
    <xdr:to>
      <xdr:col>11</xdr:col>
      <xdr:colOff>307975</xdr:colOff>
      <xdr:row>98</xdr:row>
      <xdr:rowOff>167339</xdr:rowOff>
    </xdr:to>
    <xdr:cxnSp macro="">
      <xdr:nvCxnSpPr>
        <xdr:cNvPr id="461" name="直線コネクタ 460"/>
        <xdr:cNvCxnSpPr/>
      </xdr:nvCxnSpPr>
      <xdr:spPr>
        <a:xfrm>
          <a:off x="6972300" y="16944684"/>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610717" cy="240542"/>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26097</xdr:rowOff>
    </xdr:from>
    <xdr:ext cx="610717" cy="249451"/>
    <xdr:sp macro="" textlink="">
      <xdr:nvSpPr>
        <xdr:cNvPr id="465" name="テキスト ボックス 464"/>
        <xdr:cNvSpPr txBox="1"/>
      </xdr:nvSpPr>
      <xdr:spPr>
        <a:xfrm>
          <a:off x="6705111" y="169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2491</xdr:rowOff>
    </xdr:from>
    <xdr:to>
      <xdr:col>15</xdr:col>
      <xdr:colOff>231775</xdr:colOff>
      <xdr:row>98</xdr:row>
      <xdr:rowOff>104091</xdr:rowOff>
    </xdr:to>
    <xdr:sp macro="" textlink="">
      <xdr:nvSpPr>
        <xdr:cNvPr id="471" name="円/楕円 470"/>
        <xdr:cNvSpPr/>
      </xdr:nvSpPr>
      <xdr:spPr>
        <a:xfrm>
          <a:off x="10426700" y="168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25368</xdr:rowOff>
    </xdr:from>
    <xdr:ext cx="684583" cy="249451"/>
    <xdr:sp macro="" textlink="">
      <xdr:nvSpPr>
        <xdr:cNvPr id="472" name="土木費該当値テキスト"/>
        <xdr:cNvSpPr txBox="1"/>
      </xdr:nvSpPr>
      <xdr:spPr>
        <a:xfrm>
          <a:off x="10528300" y="166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83601</xdr:rowOff>
    </xdr:from>
    <xdr:to>
      <xdr:col>14</xdr:col>
      <xdr:colOff>79375</xdr:colOff>
      <xdr:row>99</xdr:row>
      <xdr:rowOff>13751</xdr:rowOff>
    </xdr:to>
    <xdr:sp macro="" textlink="">
      <xdr:nvSpPr>
        <xdr:cNvPr id="473" name="円/楕円 472"/>
        <xdr:cNvSpPr/>
      </xdr:nvSpPr>
      <xdr:spPr>
        <a:xfrm>
          <a:off x="9588500" y="168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30278</xdr:rowOff>
    </xdr:from>
    <xdr:ext cx="610717" cy="249451"/>
    <xdr:sp macro="" textlink="">
      <xdr:nvSpPr>
        <xdr:cNvPr id="474" name="テキスト ボックス 473"/>
        <xdr:cNvSpPr txBox="1"/>
      </xdr:nvSpPr>
      <xdr:spPr>
        <a:xfrm>
          <a:off x="9372111" y="166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82291</xdr:rowOff>
    </xdr:from>
    <xdr:to>
      <xdr:col>12</xdr:col>
      <xdr:colOff>561975</xdr:colOff>
      <xdr:row>99</xdr:row>
      <xdr:rowOff>12441</xdr:rowOff>
    </xdr:to>
    <xdr:sp macro="" textlink="">
      <xdr:nvSpPr>
        <xdr:cNvPr id="475" name="円/楕円 474"/>
        <xdr:cNvSpPr/>
      </xdr:nvSpPr>
      <xdr:spPr>
        <a:xfrm>
          <a:off x="8699500" y="168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28968</xdr:rowOff>
    </xdr:from>
    <xdr:ext cx="610717" cy="249451"/>
    <xdr:sp macro="" textlink="">
      <xdr:nvSpPr>
        <xdr:cNvPr id="476" name="テキスト ボックス 475"/>
        <xdr:cNvSpPr txBox="1"/>
      </xdr:nvSpPr>
      <xdr:spPr>
        <a:xfrm>
          <a:off x="8483111" y="166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116539</xdr:rowOff>
    </xdr:from>
    <xdr:to>
      <xdr:col>11</xdr:col>
      <xdr:colOff>358775</xdr:colOff>
      <xdr:row>99</xdr:row>
      <xdr:rowOff>46689</xdr:rowOff>
    </xdr:to>
    <xdr:sp macro="" textlink="">
      <xdr:nvSpPr>
        <xdr:cNvPr id="477" name="円/楕円 476"/>
        <xdr:cNvSpPr/>
      </xdr:nvSpPr>
      <xdr:spPr>
        <a:xfrm>
          <a:off x="7810500" y="169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37816</xdr:rowOff>
    </xdr:from>
    <xdr:ext cx="610717" cy="249451"/>
    <xdr:sp macro="" textlink="">
      <xdr:nvSpPr>
        <xdr:cNvPr id="478" name="テキスト ボックス 477"/>
        <xdr:cNvSpPr txBox="1"/>
      </xdr:nvSpPr>
      <xdr:spPr>
        <a:xfrm>
          <a:off x="7594111" y="1701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91784</xdr:rowOff>
    </xdr:from>
    <xdr:to>
      <xdr:col>10</xdr:col>
      <xdr:colOff>155575</xdr:colOff>
      <xdr:row>99</xdr:row>
      <xdr:rowOff>21934</xdr:rowOff>
    </xdr:to>
    <xdr:sp macro="" textlink="">
      <xdr:nvSpPr>
        <xdr:cNvPr id="479" name="円/楕円 478"/>
        <xdr:cNvSpPr/>
      </xdr:nvSpPr>
      <xdr:spPr>
        <a:xfrm>
          <a:off x="6921500" y="168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38461</xdr:rowOff>
    </xdr:from>
    <xdr:ext cx="610717" cy="249451"/>
    <xdr:sp macro="" textlink="">
      <xdr:nvSpPr>
        <xdr:cNvPr id="480" name="テキスト ボックス 479"/>
        <xdr:cNvSpPr txBox="1"/>
      </xdr:nvSpPr>
      <xdr:spPr>
        <a:xfrm>
          <a:off x="6705111" y="166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59557" cy="235516"/>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58355" cy="249451"/>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50274" cy="249451"/>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50274" cy="249451"/>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50274" cy="249451"/>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614321" cy="249451"/>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614321" cy="249451"/>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610717" cy="249451"/>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684583" cy="249451"/>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138709</xdr:rowOff>
    </xdr:from>
    <xdr:to>
      <xdr:col>23</xdr:col>
      <xdr:colOff>517525</xdr:colOff>
      <xdr:row>37</xdr:row>
      <xdr:rowOff>141999</xdr:rowOff>
    </xdr:to>
    <xdr:cxnSp macro="">
      <xdr:nvCxnSpPr>
        <xdr:cNvPr id="509" name="直線コネクタ 508"/>
        <xdr:cNvCxnSpPr/>
      </xdr:nvCxnSpPr>
      <xdr:spPr>
        <a:xfrm flipV="1">
          <a:off x="15481300" y="6482359"/>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610717" cy="249451"/>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141999</xdr:rowOff>
    </xdr:from>
    <xdr:to>
      <xdr:col>22</xdr:col>
      <xdr:colOff>365125</xdr:colOff>
      <xdr:row>37</xdr:row>
      <xdr:rowOff>148704</xdr:rowOff>
    </xdr:to>
    <xdr:cxnSp macro="">
      <xdr:nvCxnSpPr>
        <xdr:cNvPr id="512" name="直線コネクタ 511"/>
        <xdr:cNvCxnSpPr/>
      </xdr:nvCxnSpPr>
      <xdr:spPr>
        <a:xfrm flipV="1">
          <a:off x="14592300" y="6485649"/>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610717" cy="249451"/>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148704</xdr:rowOff>
    </xdr:from>
    <xdr:to>
      <xdr:col>21</xdr:col>
      <xdr:colOff>161925</xdr:colOff>
      <xdr:row>37</xdr:row>
      <xdr:rowOff>155016</xdr:rowOff>
    </xdr:to>
    <xdr:cxnSp macro="">
      <xdr:nvCxnSpPr>
        <xdr:cNvPr id="515" name="直線コネクタ 514"/>
        <xdr:cNvCxnSpPr/>
      </xdr:nvCxnSpPr>
      <xdr:spPr>
        <a:xfrm flipV="1">
          <a:off x="13703300" y="6492354"/>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610717" cy="249451"/>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155016</xdr:rowOff>
    </xdr:from>
    <xdr:to>
      <xdr:col>19</xdr:col>
      <xdr:colOff>644525</xdr:colOff>
      <xdr:row>37</xdr:row>
      <xdr:rowOff>159969</xdr:rowOff>
    </xdr:to>
    <xdr:cxnSp macro="">
      <xdr:nvCxnSpPr>
        <xdr:cNvPr id="518" name="直線コネクタ 517"/>
        <xdr:cNvCxnSpPr/>
      </xdr:nvCxnSpPr>
      <xdr:spPr>
        <a:xfrm flipV="1">
          <a:off x="12814300" y="649866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610717" cy="240542"/>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610717" cy="240542"/>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87909</xdr:rowOff>
    </xdr:from>
    <xdr:to>
      <xdr:col>23</xdr:col>
      <xdr:colOff>568325</xdr:colOff>
      <xdr:row>38</xdr:row>
      <xdr:rowOff>18059</xdr:rowOff>
    </xdr:to>
    <xdr:sp macro="" textlink="">
      <xdr:nvSpPr>
        <xdr:cNvPr id="528" name="円/楕円 527"/>
        <xdr:cNvSpPr/>
      </xdr:nvSpPr>
      <xdr:spPr>
        <a:xfrm>
          <a:off x="16268700" y="64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5147</xdr:rowOff>
    </xdr:from>
    <xdr:ext cx="610717" cy="249451"/>
    <xdr:sp macro="" textlink="">
      <xdr:nvSpPr>
        <xdr:cNvPr id="529" name="消防費該当値テキスト"/>
        <xdr:cNvSpPr txBox="1"/>
      </xdr:nvSpPr>
      <xdr:spPr>
        <a:xfrm>
          <a:off x="16370300" y="63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91199</xdr:rowOff>
    </xdr:from>
    <xdr:to>
      <xdr:col>22</xdr:col>
      <xdr:colOff>415925</xdr:colOff>
      <xdr:row>38</xdr:row>
      <xdr:rowOff>21349</xdr:rowOff>
    </xdr:to>
    <xdr:sp macro="" textlink="">
      <xdr:nvSpPr>
        <xdr:cNvPr id="530" name="円/楕円 529"/>
        <xdr:cNvSpPr/>
      </xdr:nvSpPr>
      <xdr:spPr>
        <a:xfrm>
          <a:off x="15430500" y="64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12476</xdr:rowOff>
    </xdr:from>
    <xdr:ext cx="610717" cy="240542"/>
    <xdr:sp macro="" textlink="">
      <xdr:nvSpPr>
        <xdr:cNvPr id="531" name="テキスト ボックス 530"/>
        <xdr:cNvSpPr txBox="1"/>
      </xdr:nvSpPr>
      <xdr:spPr>
        <a:xfrm>
          <a:off x="15214111" y="65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97904</xdr:rowOff>
    </xdr:from>
    <xdr:to>
      <xdr:col>21</xdr:col>
      <xdr:colOff>212725</xdr:colOff>
      <xdr:row>38</xdr:row>
      <xdr:rowOff>28054</xdr:rowOff>
    </xdr:to>
    <xdr:sp macro="" textlink="">
      <xdr:nvSpPr>
        <xdr:cNvPr id="532" name="円/楕円 531"/>
        <xdr:cNvSpPr/>
      </xdr:nvSpPr>
      <xdr:spPr>
        <a:xfrm>
          <a:off x="14541500" y="64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19181</xdr:rowOff>
    </xdr:from>
    <xdr:ext cx="610717" cy="249451"/>
    <xdr:sp macro="" textlink="">
      <xdr:nvSpPr>
        <xdr:cNvPr id="533" name="テキスト ボックス 532"/>
        <xdr:cNvSpPr txBox="1"/>
      </xdr:nvSpPr>
      <xdr:spPr>
        <a:xfrm>
          <a:off x="14325111" y="65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104216</xdr:rowOff>
    </xdr:from>
    <xdr:to>
      <xdr:col>20</xdr:col>
      <xdr:colOff>9525</xdr:colOff>
      <xdr:row>38</xdr:row>
      <xdr:rowOff>34366</xdr:rowOff>
    </xdr:to>
    <xdr:sp macro="" textlink="">
      <xdr:nvSpPr>
        <xdr:cNvPr id="534" name="円/楕円 533"/>
        <xdr:cNvSpPr/>
      </xdr:nvSpPr>
      <xdr:spPr>
        <a:xfrm>
          <a:off x="13652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25493</xdr:rowOff>
    </xdr:from>
    <xdr:ext cx="610717" cy="249451"/>
    <xdr:sp macro="" textlink="">
      <xdr:nvSpPr>
        <xdr:cNvPr id="535" name="テキスト ボックス 534"/>
        <xdr:cNvSpPr txBox="1"/>
      </xdr:nvSpPr>
      <xdr:spPr>
        <a:xfrm>
          <a:off x="13436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109169</xdr:rowOff>
    </xdr:from>
    <xdr:to>
      <xdr:col>18</xdr:col>
      <xdr:colOff>492125</xdr:colOff>
      <xdr:row>38</xdr:row>
      <xdr:rowOff>39319</xdr:rowOff>
    </xdr:to>
    <xdr:sp macro="" textlink="">
      <xdr:nvSpPr>
        <xdr:cNvPr id="536" name="円/楕円 535"/>
        <xdr:cNvSpPr/>
      </xdr:nvSpPr>
      <xdr:spPr>
        <a:xfrm>
          <a:off x="12763500" y="64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30446</xdr:rowOff>
    </xdr:from>
    <xdr:ext cx="610717" cy="249451"/>
    <xdr:sp macro="" textlink="">
      <xdr:nvSpPr>
        <xdr:cNvPr id="537" name="テキスト ボックス 536"/>
        <xdr:cNvSpPr txBox="1"/>
      </xdr:nvSpPr>
      <xdr:spPr>
        <a:xfrm>
          <a:off x="12547111" y="65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59557" cy="235516"/>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58355" cy="249451"/>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614321" cy="249451"/>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614321" cy="249451"/>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614321" cy="249451"/>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614321" cy="249451"/>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610717" cy="249451"/>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684583" cy="249451"/>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47149</xdr:rowOff>
    </xdr:from>
    <xdr:to>
      <xdr:col>23</xdr:col>
      <xdr:colOff>517525</xdr:colOff>
      <xdr:row>57</xdr:row>
      <xdr:rowOff>63540</xdr:rowOff>
    </xdr:to>
    <xdr:cxnSp macro="">
      <xdr:nvCxnSpPr>
        <xdr:cNvPr id="564" name="直線コネクタ 563"/>
        <xdr:cNvCxnSpPr/>
      </xdr:nvCxnSpPr>
      <xdr:spPr>
        <a:xfrm>
          <a:off x="15481300" y="9819799"/>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610717" cy="249451"/>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26584</xdr:rowOff>
    </xdr:from>
    <xdr:to>
      <xdr:col>22</xdr:col>
      <xdr:colOff>365125</xdr:colOff>
      <xdr:row>57</xdr:row>
      <xdr:rowOff>47149</xdr:rowOff>
    </xdr:to>
    <xdr:cxnSp macro="">
      <xdr:nvCxnSpPr>
        <xdr:cNvPr id="567" name="直線コネクタ 566"/>
        <xdr:cNvCxnSpPr/>
      </xdr:nvCxnSpPr>
      <xdr:spPr>
        <a:xfrm>
          <a:off x="14592300" y="9799234"/>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610717" cy="249451"/>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26584</xdr:rowOff>
    </xdr:from>
    <xdr:to>
      <xdr:col>21</xdr:col>
      <xdr:colOff>161925</xdr:colOff>
      <xdr:row>57</xdr:row>
      <xdr:rowOff>90898</xdr:rowOff>
    </xdr:to>
    <xdr:cxnSp macro="">
      <xdr:nvCxnSpPr>
        <xdr:cNvPr id="570" name="直線コネクタ 569"/>
        <xdr:cNvCxnSpPr/>
      </xdr:nvCxnSpPr>
      <xdr:spPr>
        <a:xfrm flipV="1">
          <a:off x="13703300" y="9799234"/>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610717" cy="240542"/>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31865</xdr:rowOff>
    </xdr:from>
    <xdr:to>
      <xdr:col>19</xdr:col>
      <xdr:colOff>644525</xdr:colOff>
      <xdr:row>57</xdr:row>
      <xdr:rowOff>90898</xdr:rowOff>
    </xdr:to>
    <xdr:cxnSp macro="">
      <xdr:nvCxnSpPr>
        <xdr:cNvPr id="573" name="直線コネクタ 572"/>
        <xdr:cNvCxnSpPr/>
      </xdr:nvCxnSpPr>
      <xdr:spPr>
        <a:xfrm>
          <a:off x="12814300" y="9804515"/>
          <a:ext cx="8890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610717" cy="249451"/>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610717" cy="249451"/>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12740</xdr:rowOff>
    </xdr:from>
    <xdr:to>
      <xdr:col>23</xdr:col>
      <xdr:colOff>568325</xdr:colOff>
      <xdr:row>57</xdr:row>
      <xdr:rowOff>114340</xdr:rowOff>
    </xdr:to>
    <xdr:sp macro="" textlink="">
      <xdr:nvSpPr>
        <xdr:cNvPr id="583" name="円/楕円 582"/>
        <xdr:cNvSpPr/>
      </xdr:nvSpPr>
      <xdr:spPr>
        <a:xfrm>
          <a:off x="16268700" y="97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114821</xdr:rowOff>
    </xdr:from>
    <xdr:ext cx="610717" cy="249451"/>
    <xdr:sp macro="" textlink="">
      <xdr:nvSpPr>
        <xdr:cNvPr id="584" name="教育費該当値テキスト"/>
        <xdr:cNvSpPr txBox="1"/>
      </xdr:nvSpPr>
      <xdr:spPr>
        <a:xfrm>
          <a:off x="16370300" y="9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167799</xdr:rowOff>
    </xdr:from>
    <xdr:to>
      <xdr:col>22</xdr:col>
      <xdr:colOff>415925</xdr:colOff>
      <xdr:row>57</xdr:row>
      <xdr:rowOff>97949</xdr:rowOff>
    </xdr:to>
    <xdr:sp macro="" textlink="">
      <xdr:nvSpPr>
        <xdr:cNvPr id="585" name="円/楕円 584"/>
        <xdr:cNvSpPr/>
      </xdr:nvSpPr>
      <xdr:spPr>
        <a:xfrm>
          <a:off x="15430500" y="9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89076</xdr:rowOff>
    </xdr:from>
    <xdr:ext cx="610717" cy="240542"/>
    <xdr:sp macro="" textlink="">
      <xdr:nvSpPr>
        <xdr:cNvPr id="586" name="テキスト ボックス 585"/>
        <xdr:cNvSpPr txBox="1"/>
      </xdr:nvSpPr>
      <xdr:spPr>
        <a:xfrm>
          <a:off x="15214111" y="98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147234</xdr:rowOff>
    </xdr:from>
    <xdr:to>
      <xdr:col>21</xdr:col>
      <xdr:colOff>212725</xdr:colOff>
      <xdr:row>57</xdr:row>
      <xdr:rowOff>77384</xdr:rowOff>
    </xdr:to>
    <xdr:sp macro="" textlink="">
      <xdr:nvSpPr>
        <xdr:cNvPr id="587" name="円/楕円 586"/>
        <xdr:cNvSpPr/>
      </xdr:nvSpPr>
      <xdr:spPr>
        <a:xfrm>
          <a:off x="14541500" y="97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93911</xdr:rowOff>
    </xdr:from>
    <xdr:ext cx="610717" cy="249451"/>
    <xdr:sp macro="" textlink="">
      <xdr:nvSpPr>
        <xdr:cNvPr id="588" name="テキスト ボックス 587"/>
        <xdr:cNvSpPr txBox="1"/>
      </xdr:nvSpPr>
      <xdr:spPr>
        <a:xfrm>
          <a:off x="14325111" y="95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40098</xdr:rowOff>
    </xdr:from>
    <xdr:to>
      <xdr:col>20</xdr:col>
      <xdr:colOff>9525</xdr:colOff>
      <xdr:row>57</xdr:row>
      <xdr:rowOff>141698</xdr:rowOff>
    </xdr:to>
    <xdr:sp macro="" textlink="">
      <xdr:nvSpPr>
        <xdr:cNvPr id="589" name="円/楕円 588"/>
        <xdr:cNvSpPr/>
      </xdr:nvSpPr>
      <xdr:spPr>
        <a:xfrm>
          <a:off x="13652500" y="98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132825</xdr:rowOff>
    </xdr:from>
    <xdr:ext cx="610717" cy="249451"/>
    <xdr:sp macro="" textlink="">
      <xdr:nvSpPr>
        <xdr:cNvPr id="590" name="テキスト ボックス 589"/>
        <xdr:cNvSpPr txBox="1"/>
      </xdr:nvSpPr>
      <xdr:spPr>
        <a:xfrm>
          <a:off x="13436111" y="990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152515</xdr:rowOff>
    </xdr:from>
    <xdr:to>
      <xdr:col>18</xdr:col>
      <xdr:colOff>492125</xdr:colOff>
      <xdr:row>57</xdr:row>
      <xdr:rowOff>82665</xdr:rowOff>
    </xdr:to>
    <xdr:sp macro="" textlink="">
      <xdr:nvSpPr>
        <xdr:cNvPr id="591" name="円/楕円 590"/>
        <xdr:cNvSpPr/>
      </xdr:nvSpPr>
      <xdr:spPr>
        <a:xfrm>
          <a:off x="12763500" y="97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99192</xdr:rowOff>
    </xdr:from>
    <xdr:ext cx="610717" cy="240542"/>
    <xdr:sp macro="" textlink="">
      <xdr:nvSpPr>
        <xdr:cNvPr id="592" name="テキスト ボックス 591"/>
        <xdr:cNvSpPr txBox="1"/>
      </xdr:nvSpPr>
      <xdr:spPr>
        <a:xfrm>
          <a:off x="12547111" y="95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59557" cy="235516"/>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58355" cy="249451"/>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614321" cy="249451"/>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614321" cy="249451"/>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614321" cy="249451"/>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614321" cy="249451"/>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68476" cy="249451"/>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684583" cy="249451"/>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19" name="直線コネクタ 61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536850" cy="249451"/>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2" name="直線コネクタ 62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536850" cy="240542"/>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25" name="直線コネクタ 62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526113" cy="249451"/>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138447</xdr:rowOff>
    </xdr:from>
    <xdr:to>
      <xdr:col>19</xdr:col>
      <xdr:colOff>644525</xdr:colOff>
      <xdr:row>78</xdr:row>
      <xdr:rowOff>139700</xdr:rowOff>
    </xdr:to>
    <xdr:cxnSp macro="">
      <xdr:nvCxnSpPr>
        <xdr:cNvPr id="628" name="直線コネクタ 627"/>
        <xdr:cNvCxnSpPr/>
      </xdr:nvCxnSpPr>
      <xdr:spPr>
        <a:xfrm>
          <a:off x="12814300" y="13511547"/>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536850" cy="249451"/>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536850" cy="249451"/>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68476" cy="240542"/>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0" name="円/楕円 63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68476" cy="249451"/>
    <xdr:sp macro="" textlink="">
      <xdr:nvSpPr>
        <xdr:cNvPr id="641" name="テキスト ボックス 64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2" name="円/楕円 64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68476" cy="249451"/>
    <xdr:sp macro="" textlink="">
      <xdr:nvSpPr>
        <xdr:cNvPr id="643" name="テキスト ボックス 64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68476" cy="249451"/>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87647</xdr:rowOff>
    </xdr:from>
    <xdr:to>
      <xdr:col>18</xdr:col>
      <xdr:colOff>492125</xdr:colOff>
      <xdr:row>79</xdr:row>
      <xdr:rowOff>17797</xdr:rowOff>
    </xdr:to>
    <xdr:sp macro="" textlink="">
      <xdr:nvSpPr>
        <xdr:cNvPr id="646" name="円/楕円 645"/>
        <xdr:cNvSpPr/>
      </xdr:nvSpPr>
      <xdr:spPr>
        <a:xfrm>
          <a:off x="12763500" y="134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8924</xdr:rowOff>
    </xdr:from>
    <xdr:ext cx="416422" cy="249451"/>
    <xdr:sp macro="" textlink="">
      <xdr:nvSpPr>
        <xdr:cNvPr id="647" name="テキスト ボックス 646"/>
        <xdr:cNvSpPr txBox="1"/>
      </xdr:nvSpPr>
      <xdr:spPr>
        <a:xfrm>
          <a:off x="12625017" y="1355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59557" cy="235516"/>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58355" cy="249451"/>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614321" cy="249451"/>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614321" cy="249451"/>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614321" cy="249451"/>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614321" cy="249451"/>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536850" cy="249451"/>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684583" cy="249451"/>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25057</xdr:rowOff>
    </xdr:from>
    <xdr:to>
      <xdr:col>23</xdr:col>
      <xdr:colOff>517525</xdr:colOff>
      <xdr:row>97</xdr:row>
      <xdr:rowOff>135804</xdr:rowOff>
    </xdr:to>
    <xdr:cxnSp macro="">
      <xdr:nvCxnSpPr>
        <xdr:cNvPr id="674" name="直線コネクタ 673"/>
        <xdr:cNvCxnSpPr/>
      </xdr:nvCxnSpPr>
      <xdr:spPr>
        <a:xfrm flipV="1">
          <a:off x="15481300" y="16484257"/>
          <a:ext cx="838200" cy="28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610717" cy="249451"/>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135804</xdr:rowOff>
    </xdr:from>
    <xdr:to>
      <xdr:col>22</xdr:col>
      <xdr:colOff>365125</xdr:colOff>
      <xdr:row>97</xdr:row>
      <xdr:rowOff>156195</xdr:rowOff>
    </xdr:to>
    <xdr:cxnSp macro="">
      <xdr:nvCxnSpPr>
        <xdr:cNvPr id="677" name="直線コネクタ 676"/>
        <xdr:cNvCxnSpPr/>
      </xdr:nvCxnSpPr>
      <xdr:spPr>
        <a:xfrm flipV="1">
          <a:off x="14592300" y="1676645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610717" cy="249451"/>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156195</xdr:rowOff>
    </xdr:from>
    <xdr:to>
      <xdr:col>21</xdr:col>
      <xdr:colOff>161925</xdr:colOff>
      <xdr:row>98</xdr:row>
      <xdr:rowOff>7482</xdr:rowOff>
    </xdr:to>
    <xdr:cxnSp macro="">
      <xdr:nvCxnSpPr>
        <xdr:cNvPr id="680" name="直線コネクタ 679"/>
        <xdr:cNvCxnSpPr/>
      </xdr:nvCxnSpPr>
      <xdr:spPr>
        <a:xfrm flipV="1">
          <a:off x="13703300" y="16786845"/>
          <a:ext cx="8890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610717" cy="240542"/>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7482</xdr:rowOff>
    </xdr:from>
    <xdr:to>
      <xdr:col>19</xdr:col>
      <xdr:colOff>644525</xdr:colOff>
      <xdr:row>98</xdr:row>
      <xdr:rowOff>21368</xdr:rowOff>
    </xdr:to>
    <xdr:cxnSp macro="">
      <xdr:nvCxnSpPr>
        <xdr:cNvPr id="683" name="直線コネクタ 682"/>
        <xdr:cNvCxnSpPr/>
      </xdr:nvCxnSpPr>
      <xdr:spPr>
        <a:xfrm flipV="1">
          <a:off x="12814300" y="16809582"/>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610717" cy="240542"/>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610717" cy="249451"/>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145707</xdr:rowOff>
    </xdr:from>
    <xdr:to>
      <xdr:col>23</xdr:col>
      <xdr:colOff>568325</xdr:colOff>
      <xdr:row>96</xdr:row>
      <xdr:rowOff>75857</xdr:rowOff>
    </xdr:to>
    <xdr:sp macro="" textlink="">
      <xdr:nvSpPr>
        <xdr:cNvPr id="693" name="円/楕円 692"/>
        <xdr:cNvSpPr/>
      </xdr:nvSpPr>
      <xdr:spPr>
        <a:xfrm>
          <a:off x="16268700" y="164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168584</xdr:rowOff>
    </xdr:from>
    <xdr:ext cx="684583" cy="249451"/>
    <xdr:sp macro="" textlink="">
      <xdr:nvSpPr>
        <xdr:cNvPr id="694" name="公債費該当値テキスト"/>
        <xdr:cNvSpPr txBox="1"/>
      </xdr:nvSpPr>
      <xdr:spPr>
        <a:xfrm>
          <a:off x="16370300" y="162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85004</xdr:rowOff>
    </xdr:from>
    <xdr:to>
      <xdr:col>22</xdr:col>
      <xdr:colOff>415925</xdr:colOff>
      <xdr:row>98</xdr:row>
      <xdr:rowOff>15154</xdr:rowOff>
    </xdr:to>
    <xdr:sp macro="" textlink="">
      <xdr:nvSpPr>
        <xdr:cNvPr id="695" name="円/楕円 694"/>
        <xdr:cNvSpPr/>
      </xdr:nvSpPr>
      <xdr:spPr>
        <a:xfrm>
          <a:off x="15430500" y="167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6281</xdr:rowOff>
    </xdr:from>
    <xdr:ext cx="610717" cy="249451"/>
    <xdr:sp macro="" textlink="">
      <xdr:nvSpPr>
        <xdr:cNvPr id="696" name="テキスト ボックス 695"/>
        <xdr:cNvSpPr txBox="1"/>
      </xdr:nvSpPr>
      <xdr:spPr>
        <a:xfrm>
          <a:off x="15214111" y="168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105395</xdr:rowOff>
    </xdr:from>
    <xdr:to>
      <xdr:col>21</xdr:col>
      <xdr:colOff>212725</xdr:colOff>
      <xdr:row>98</xdr:row>
      <xdr:rowOff>35545</xdr:rowOff>
    </xdr:to>
    <xdr:sp macro="" textlink="">
      <xdr:nvSpPr>
        <xdr:cNvPr id="697" name="円/楕円 696"/>
        <xdr:cNvSpPr/>
      </xdr:nvSpPr>
      <xdr:spPr>
        <a:xfrm>
          <a:off x="14541500" y="167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26672</xdr:rowOff>
    </xdr:from>
    <xdr:ext cx="610717" cy="249451"/>
    <xdr:sp macro="" textlink="">
      <xdr:nvSpPr>
        <xdr:cNvPr id="698" name="テキスト ボックス 697"/>
        <xdr:cNvSpPr txBox="1"/>
      </xdr:nvSpPr>
      <xdr:spPr>
        <a:xfrm>
          <a:off x="14325111" y="168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128132</xdr:rowOff>
    </xdr:from>
    <xdr:to>
      <xdr:col>20</xdr:col>
      <xdr:colOff>9525</xdr:colOff>
      <xdr:row>98</xdr:row>
      <xdr:rowOff>58282</xdr:rowOff>
    </xdr:to>
    <xdr:sp macro="" textlink="">
      <xdr:nvSpPr>
        <xdr:cNvPr id="699" name="円/楕円 698"/>
        <xdr:cNvSpPr/>
      </xdr:nvSpPr>
      <xdr:spPr>
        <a:xfrm>
          <a:off x="13652500" y="167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49409</xdr:rowOff>
    </xdr:from>
    <xdr:ext cx="610717" cy="249451"/>
    <xdr:sp macro="" textlink="">
      <xdr:nvSpPr>
        <xdr:cNvPr id="700" name="テキスト ボックス 699"/>
        <xdr:cNvSpPr txBox="1"/>
      </xdr:nvSpPr>
      <xdr:spPr>
        <a:xfrm>
          <a:off x="13436111" y="168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142018</xdr:rowOff>
    </xdr:from>
    <xdr:to>
      <xdr:col>18</xdr:col>
      <xdr:colOff>492125</xdr:colOff>
      <xdr:row>98</xdr:row>
      <xdr:rowOff>72168</xdr:rowOff>
    </xdr:to>
    <xdr:sp macro="" textlink="">
      <xdr:nvSpPr>
        <xdr:cNvPr id="701" name="円/楕円 700"/>
        <xdr:cNvSpPr/>
      </xdr:nvSpPr>
      <xdr:spPr>
        <a:xfrm>
          <a:off x="12763500" y="167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63295</xdr:rowOff>
    </xdr:from>
    <xdr:ext cx="610717" cy="249451"/>
    <xdr:sp macro="" textlink="">
      <xdr:nvSpPr>
        <xdr:cNvPr id="702" name="テキスト ボックス 701"/>
        <xdr:cNvSpPr txBox="1"/>
      </xdr:nvSpPr>
      <xdr:spPr>
        <a:xfrm>
          <a:off x="12547111" y="1686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35516"/>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58355" cy="249451"/>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86248" cy="249451"/>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86248" cy="249451"/>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86248" cy="249451"/>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86248" cy="249451"/>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68476" cy="249451"/>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536850" cy="249451"/>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416422" cy="249451"/>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416422" cy="249451"/>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536850" cy="240542"/>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526113" cy="249451"/>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416422" cy="240542"/>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68476" cy="249451"/>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68476" cy="249451"/>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68476" cy="249451"/>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68476" cy="249451"/>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68476" cy="249451"/>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35516"/>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58355" cy="249451"/>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22388" cy="249451"/>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22388" cy="249451"/>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22388" cy="249451"/>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22388" cy="249451"/>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22388" cy="249451"/>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68476" cy="249451"/>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68476" cy="249451"/>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68476" cy="249451"/>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42471" cy="249451"/>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68476" cy="249451"/>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68476" cy="249451"/>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68476" cy="249451"/>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68476" cy="249451"/>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68476" cy="249451"/>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68476" cy="249451"/>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68476" cy="249451"/>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68476" cy="249451"/>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商工費が</a:t>
          </a:r>
          <a:r>
            <a:rPr lang="ja-JP" altLang="en-US" sz="1100" baseline="0">
              <a:solidFill>
                <a:schemeClr val="dk1"/>
              </a:solidFill>
              <a:latin typeface="+mn-lt"/>
              <a:ea typeface="+mn-ea"/>
              <a:cs typeface="+mn-cs"/>
            </a:rPr>
            <a:t>住民一人当たり１００，０７５円と前年度の１０倍以上となっているが、これは条例により、</a:t>
          </a:r>
          <a:r>
            <a:rPr kumimoji="1" lang="ja-JP" altLang="en-US" sz="1100">
              <a:solidFill>
                <a:schemeClr val="dk1"/>
              </a:solidFill>
              <a:latin typeface="+mn-lt"/>
              <a:ea typeface="+mn-ea"/>
              <a:cs typeface="+mn-cs"/>
            </a:rPr>
            <a:t>工業団地進出企業への固定資産税相当額の補助を行ったことによるものである。工業団地進出企業への固定資産税相当額の補助は今後数年続くため、今後も補助費は多額になると見込まれる。そのため、町が事務局を持っている協議会などへの補助を見直し、必要なものへの補助の傾向をさらにすすめていく。</a:t>
          </a:r>
          <a:endParaRPr lang="ja-JP" alt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lt"/>
              <a:ea typeface="+mn-ea"/>
              <a:cs typeface="+mn-cs"/>
            </a:rPr>
            <a:t>また、公債費が</a:t>
          </a:r>
          <a:r>
            <a:rPr lang="ja-JP" altLang="en-US" sz="1100" baseline="0">
              <a:solidFill>
                <a:schemeClr val="dk1"/>
              </a:solidFill>
              <a:latin typeface="+mn-lt"/>
              <a:ea typeface="+mn-ea"/>
              <a:cs typeface="+mn-cs"/>
            </a:rPr>
            <a:t>住民一人当たり１００，０７５円と前年度の倍以上となっているが、これは繰上償還を行ったことによる一時的な増であり、次年度以降は改善が見込まれる。</a:t>
          </a:r>
          <a:endParaRPr kumimoji="1"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819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819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8196"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8197"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819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8201"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smtClean="0">
              <a:solidFill>
                <a:schemeClr val="dk1"/>
              </a:solidFill>
              <a:latin typeface="+mn-lt"/>
              <a:ea typeface="+mn-ea"/>
              <a:cs typeface="+mn-cs"/>
            </a:rPr>
            <a:t>　平成２７年度の財政調整基金残高は、</a:t>
          </a:r>
          <a:r>
            <a:rPr lang="ja-JP" altLang="en-US" sz="1100" baseline="0">
              <a:solidFill>
                <a:schemeClr val="dk1"/>
              </a:solidFill>
              <a:latin typeface="+mn-lt"/>
              <a:ea typeface="+mn-ea"/>
              <a:cs typeface="+mn-cs"/>
            </a:rPr>
            <a:t>川俣駅周辺整備事業の増加により、取り崩すこととなった</a:t>
          </a:r>
          <a:r>
            <a:rPr lang="ja-JP" altLang="en-US" sz="1100" baseline="0" smtClean="0">
              <a:solidFill>
                <a:schemeClr val="dk1"/>
              </a:solidFill>
              <a:latin typeface="+mn-lt"/>
              <a:ea typeface="+mn-ea"/>
              <a:cs typeface="+mn-cs"/>
            </a:rPr>
            <a:t>。 </a:t>
          </a:r>
        </a:p>
        <a:p>
          <a:r>
            <a:rPr lang="ja-JP" altLang="en-US" sz="1100" baseline="0" smtClean="0">
              <a:solidFill>
                <a:schemeClr val="dk1"/>
              </a:solidFill>
              <a:latin typeface="+mn-lt"/>
              <a:ea typeface="+mn-ea"/>
              <a:cs typeface="+mn-cs"/>
            </a:rPr>
            <a:t>今後も</a:t>
          </a:r>
          <a:r>
            <a:rPr lang="ja-JP" altLang="en-US" sz="1100" baseline="0">
              <a:solidFill>
                <a:schemeClr val="dk1"/>
              </a:solidFill>
              <a:latin typeface="+mn-lt"/>
              <a:ea typeface="+mn-ea"/>
              <a:cs typeface="+mn-cs"/>
            </a:rPr>
            <a:t>今後も地域ネットワーク施設整備事業や道路整備事業に多額の費用がかかるため、財政調整基金の取り崩しが見込まれる。</a:t>
          </a:r>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そのため、今後はよりいっそう、事務事業の見直し・統廃合など歳出の合理化等行財政改革を推進し、健全な行財政運営に努めていく。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024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特別会計については、おおむね横ばいであるものの、国保・介護・後期高齢特別会計等、自然増が見込まれることと、下水道特別会計の償還がはじまり、今後特別会計への支出が増える可能性が高い。そのため、独立採算の原点に返り、適正な財政運営を堅持す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なお、水道事業会計については東武水道企業団への統合により、平成２８年度から計上を行わないこととなる。</a:t>
          </a:r>
          <a:endParaRPr kumimoji="1" lang="en-US"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0251"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0252"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0253"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0254"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0255"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0256"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0257"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0258"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2292"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229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229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229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229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229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229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29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230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2301"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2302"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230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230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元利償還金の減少理由であるが、過去に借入を行った利率の高いものが償還に終了したことに加え、利率の見直しにより利率が減少したことによるものである。しかし、　駅周辺地域整備事業の元金返済もはじまり、公債費の増が見込めるため、総事業量の適正化により、地方債の発行抑制や借り換えを図り、健全財政の堅持に努める。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下水道事業については償還がはじまり、公営企業債への繰出額の増が見込まれるため、適量適正な事業量に努めるととにも減債基金や目的基金への計画的な積立を行う。</a:t>
          </a:r>
          <a:endParaRPr 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43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433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434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434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434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434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434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434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434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434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434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34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435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435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435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435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平成２７年度の将来負担比率は、昨年度に比較して悪化している。数値悪化の原因であるが、財政調整基金の取り崩し、繰上償還に対する減債基金の取り崩しにより、充当可能基金残高が減少したことが挙げられ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ただし、早期健全化基準の３５０％を下回っており、良好な状態を示している。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11,270
19.64
6,334,729
5,911,902
217,727
3,156,266
4,249,297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11,270
19.64
6,334,729
5,911,902
217,727
3,156,266
4,249,297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11,270
19.64
6,334,729
5,911,902
217,727
3,156,266
4,249,297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3" sqref="W3:AB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1" t="s">
        <v>64</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2" t="s">
        <v>66</v>
      </c>
      <c r="C3" s="383"/>
      <c r="D3" s="383"/>
      <c r="E3" s="384"/>
      <c r="F3" s="384"/>
      <c r="G3" s="384"/>
      <c r="H3" s="384"/>
      <c r="I3" s="384"/>
      <c r="J3" s="384"/>
      <c r="K3" s="384"/>
      <c r="L3" s="384" t="s">
        <v>67</v>
      </c>
      <c r="M3" s="384"/>
      <c r="N3" s="384"/>
      <c r="O3" s="384"/>
      <c r="P3" s="384"/>
      <c r="Q3" s="384"/>
      <c r="R3" s="391"/>
      <c r="S3" s="391"/>
      <c r="T3" s="391"/>
      <c r="U3" s="391"/>
      <c r="V3" s="392"/>
      <c r="W3" s="397" t="s">
        <v>68</v>
      </c>
      <c r="X3" s="398"/>
      <c r="Y3" s="398"/>
      <c r="Z3" s="398"/>
      <c r="AA3" s="398"/>
      <c r="AB3" s="383"/>
      <c r="AC3" s="391" t="s">
        <v>69</v>
      </c>
      <c r="AD3" s="398"/>
      <c r="AE3" s="398"/>
      <c r="AF3" s="398"/>
      <c r="AG3" s="398"/>
      <c r="AH3" s="398"/>
      <c r="AI3" s="398"/>
      <c r="AJ3" s="398"/>
      <c r="AK3" s="398"/>
      <c r="AL3" s="403"/>
      <c r="AM3" s="397" t="s">
        <v>70</v>
      </c>
      <c r="AN3" s="398"/>
      <c r="AO3" s="398"/>
      <c r="AP3" s="398"/>
      <c r="AQ3" s="398"/>
      <c r="AR3" s="398"/>
      <c r="AS3" s="398"/>
      <c r="AT3" s="398"/>
      <c r="AU3" s="398"/>
      <c r="AV3" s="398"/>
      <c r="AW3" s="398"/>
      <c r="AX3" s="403"/>
      <c r="AY3" s="406" t="s">
        <v>1</v>
      </c>
      <c r="AZ3" s="407"/>
      <c r="BA3" s="407"/>
      <c r="BB3" s="407"/>
      <c r="BC3" s="407"/>
      <c r="BD3" s="407"/>
      <c r="BE3" s="407"/>
      <c r="BF3" s="407"/>
      <c r="BG3" s="407"/>
      <c r="BH3" s="407"/>
      <c r="BI3" s="407"/>
      <c r="BJ3" s="407"/>
      <c r="BK3" s="407"/>
      <c r="BL3" s="407"/>
      <c r="BM3" s="408"/>
      <c r="BN3" s="397" t="s">
        <v>71</v>
      </c>
      <c r="BO3" s="398"/>
      <c r="BP3" s="398"/>
      <c r="BQ3" s="398"/>
      <c r="BR3" s="398"/>
      <c r="BS3" s="398"/>
      <c r="BT3" s="398"/>
      <c r="BU3" s="403"/>
      <c r="BV3" s="397" t="s">
        <v>72</v>
      </c>
      <c r="BW3" s="398"/>
      <c r="BX3" s="398"/>
      <c r="BY3" s="398"/>
      <c r="BZ3" s="398"/>
      <c r="CA3" s="398"/>
      <c r="CB3" s="398"/>
      <c r="CC3" s="403"/>
      <c r="CD3" s="406" t="s">
        <v>1</v>
      </c>
      <c r="CE3" s="407"/>
      <c r="CF3" s="407"/>
      <c r="CG3" s="407"/>
      <c r="CH3" s="407"/>
      <c r="CI3" s="407"/>
      <c r="CJ3" s="407"/>
      <c r="CK3" s="407"/>
      <c r="CL3" s="407"/>
      <c r="CM3" s="407"/>
      <c r="CN3" s="407"/>
      <c r="CO3" s="407"/>
      <c r="CP3" s="407"/>
      <c r="CQ3" s="407"/>
      <c r="CR3" s="407"/>
      <c r="CS3" s="408"/>
      <c r="CT3" s="397" t="s">
        <v>73</v>
      </c>
      <c r="CU3" s="398"/>
      <c r="CV3" s="398"/>
      <c r="CW3" s="398"/>
      <c r="CX3" s="398"/>
      <c r="CY3" s="398"/>
      <c r="CZ3" s="398"/>
      <c r="DA3" s="403"/>
      <c r="DB3" s="397" t="s">
        <v>74</v>
      </c>
      <c r="DC3" s="398"/>
      <c r="DD3" s="398"/>
      <c r="DE3" s="398"/>
      <c r="DF3" s="398"/>
      <c r="DG3" s="398"/>
      <c r="DH3" s="398"/>
      <c r="DI3" s="403"/>
      <c r="DJ3" s="137"/>
      <c r="DK3" s="137"/>
      <c r="DL3" s="137"/>
      <c r="DM3" s="137"/>
      <c r="DN3" s="137"/>
      <c r="DO3" s="137"/>
    </row>
    <row r="4" spans="1:119" ht="18.75" customHeight="1">
      <c r="A4" s="138"/>
      <c r="B4" s="385"/>
      <c r="C4" s="386"/>
      <c r="D4" s="386"/>
      <c r="E4" s="387"/>
      <c r="F4" s="387"/>
      <c r="G4" s="387"/>
      <c r="H4" s="387"/>
      <c r="I4" s="387"/>
      <c r="J4" s="387"/>
      <c r="K4" s="387"/>
      <c r="L4" s="387"/>
      <c r="M4" s="387"/>
      <c r="N4" s="387"/>
      <c r="O4" s="387"/>
      <c r="P4" s="387"/>
      <c r="Q4" s="387"/>
      <c r="R4" s="393"/>
      <c r="S4" s="393"/>
      <c r="T4" s="393"/>
      <c r="U4" s="393"/>
      <c r="V4" s="394"/>
      <c r="W4" s="399"/>
      <c r="X4" s="400"/>
      <c r="Y4" s="400"/>
      <c r="Z4" s="400"/>
      <c r="AA4" s="400"/>
      <c r="AB4" s="386"/>
      <c r="AC4" s="393"/>
      <c r="AD4" s="400"/>
      <c r="AE4" s="400"/>
      <c r="AF4" s="400"/>
      <c r="AG4" s="400"/>
      <c r="AH4" s="400"/>
      <c r="AI4" s="400"/>
      <c r="AJ4" s="400"/>
      <c r="AK4" s="400"/>
      <c r="AL4" s="404"/>
      <c r="AM4" s="401"/>
      <c r="AN4" s="402"/>
      <c r="AO4" s="402"/>
      <c r="AP4" s="402"/>
      <c r="AQ4" s="402"/>
      <c r="AR4" s="402"/>
      <c r="AS4" s="402"/>
      <c r="AT4" s="402"/>
      <c r="AU4" s="402"/>
      <c r="AV4" s="402"/>
      <c r="AW4" s="402"/>
      <c r="AX4" s="405"/>
      <c r="AY4" s="409" t="s">
        <v>75</v>
      </c>
      <c r="AZ4" s="410"/>
      <c r="BA4" s="410"/>
      <c r="BB4" s="410"/>
      <c r="BC4" s="410"/>
      <c r="BD4" s="410"/>
      <c r="BE4" s="410"/>
      <c r="BF4" s="410"/>
      <c r="BG4" s="410"/>
      <c r="BH4" s="410"/>
      <c r="BI4" s="410"/>
      <c r="BJ4" s="410"/>
      <c r="BK4" s="410"/>
      <c r="BL4" s="410"/>
      <c r="BM4" s="411"/>
      <c r="BN4" s="412">
        <v>6334729</v>
      </c>
      <c r="BO4" s="413"/>
      <c r="BP4" s="413"/>
      <c r="BQ4" s="413"/>
      <c r="BR4" s="413"/>
      <c r="BS4" s="413"/>
      <c r="BT4" s="413"/>
      <c r="BU4" s="414"/>
      <c r="BV4" s="412">
        <v>4729422</v>
      </c>
      <c r="BW4" s="413"/>
      <c r="BX4" s="413"/>
      <c r="BY4" s="413"/>
      <c r="BZ4" s="413"/>
      <c r="CA4" s="413"/>
      <c r="CB4" s="413"/>
      <c r="CC4" s="414"/>
      <c r="CD4" s="415" t="s">
        <v>76</v>
      </c>
      <c r="CE4" s="416"/>
      <c r="CF4" s="416"/>
      <c r="CG4" s="416"/>
      <c r="CH4" s="416"/>
      <c r="CI4" s="416"/>
      <c r="CJ4" s="416"/>
      <c r="CK4" s="416"/>
      <c r="CL4" s="416"/>
      <c r="CM4" s="416"/>
      <c r="CN4" s="416"/>
      <c r="CO4" s="416"/>
      <c r="CP4" s="416"/>
      <c r="CQ4" s="416"/>
      <c r="CR4" s="416"/>
      <c r="CS4" s="417"/>
      <c r="CT4" s="418">
        <v>6.9</v>
      </c>
      <c r="CU4" s="419"/>
      <c r="CV4" s="419"/>
      <c r="CW4" s="419"/>
      <c r="CX4" s="419"/>
      <c r="CY4" s="419"/>
      <c r="CZ4" s="419"/>
      <c r="DA4" s="420"/>
      <c r="DB4" s="418">
        <v>3.7</v>
      </c>
      <c r="DC4" s="419"/>
      <c r="DD4" s="419"/>
      <c r="DE4" s="419"/>
      <c r="DF4" s="419"/>
      <c r="DG4" s="419"/>
      <c r="DH4" s="419"/>
      <c r="DI4" s="420"/>
      <c r="DJ4" s="137"/>
      <c r="DK4" s="137"/>
      <c r="DL4" s="137"/>
      <c r="DM4" s="137"/>
      <c r="DN4" s="137"/>
      <c r="DO4" s="137"/>
    </row>
    <row r="5" spans="1:119" ht="18.75" customHeight="1">
      <c r="A5" s="138"/>
      <c r="B5" s="388"/>
      <c r="C5" s="389"/>
      <c r="D5" s="389"/>
      <c r="E5" s="390"/>
      <c r="F5" s="390"/>
      <c r="G5" s="390"/>
      <c r="H5" s="390"/>
      <c r="I5" s="390"/>
      <c r="J5" s="390"/>
      <c r="K5" s="390"/>
      <c r="L5" s="390"/>
      <c r="M5" s="390"/>
      <c r="N5" s="390"/>
      <c r="O5" s="390"/>
      <c r="P5" s="390"/>
      <c r="Q5" s="390"/>
      <c r="R5" s="395"/>
      <c r="S5" s="395"/>
      <c r="T5" s="395"/>
      <c r="U5" s="395"/>
      <c r="V5" s="396"/>
      <c r="W5" s="401"/>
      <c r="X5" s="402"/>
      <c r="Y5" s="402"/>
      <c r="Z5" s="402"/>
      <c r="AA5" s="402"/>
      <c r="AB5" s="389"/>
      <c r="AC5" s="395"/>
      <c r="AD5" s="402"/>
      <c r="AE5" s="402"/>
      <c r="AF5" s="402"/>
      <c r="AG5" s="402"/>
      <c r="AH5" s="402"/>
      <c r="AI5" s="402"/>
      <c r="AJ5" s="402"/>
      <c r="AK5" s="402"/>
      <c r="AL5" s="405"/>
      <c r="AM5" s="421" t="s">
        <v>77</v>
      </c>
      <c r="AN5" s="422"/>
      <c r="AO5" s="422"/>
      <c r="AP5" s="422"/>
      <c r="AQ5" s="422"/>
      <c r="AR5" s="422"/>
      <c r="AS5" s="422"/>
      <c r="AT5" s="423"/>
      <c r="AU5" s="424" t="s">
        <v>78</v>
      </c>
      <c r="AV5" s="425"/>
      <c r="AW5" s="425"/>
      <c r="AX5" s="425"/>
      <c r="AY5" s="426" t="s">
        <v>79</v>
      </c>
      <c r="AZ5" s="427"/>
      <c r="BA5" s="427"/>
      <c r="BB5" s="427"/>
      <c r="BC5" s="427"/>
      <c r="BD5" s="427"/>
      <c r="BE5" s="427"/>
      <c r="BF5" s="427"/>
      <c r="BG5" s="427"/>
      <c r="BH5" s="427"/>
      <c r="BI5" s="427"/>
      <c r="BJ5" s="427"/>
      <c r="BK5" s="427"/>
      <c r="BL5" s="427"/>
      <c r="BM5" s="428"/>
      <c r="BN5" s="375">
        <v>5911902</v>
      </c>
      <c r="BO5" s="376"/>
      <c r="BP5" s="376"/>
      <c r="BQ5" s="376"/>
      <c r="BR5" s="376"/>
      <c r="BS5" s="376"/>
      <c r="BT5" s="376"/>
      <c r="BU5" s="377"/>
      <c r="BV5" s="375">
        <v>4544297</v>
      </c>
      <c r="BW5" s="376"/>
      <c r="BX5" s="376"/>
      <c r="BY5" s="376"/>
      <c r="BZ5" s="376"/>
      <c r="CA5" s="376"/>
      <c r="CB5" s="376"/>
      <c r="CC5" s="377"/>
      <c r="CD5" s="378" t="s">
        <v>80</v>
      </c>
      <c r="CE5" s="379"/>
      <c r="CF5" s="379"/>
      <c r="CG5" s="379"/>
      <c r="CH5" s="379"/>
      <c r="CI5" s="379"/>
      <c r="CJ5" s="379"/>
      <c r="CK5" s="379"/>
      <c r="CL5" s="379"/>
      <c r="CM5" s="379"/>
      <c r="CN5" s="379"/>
      <c r="CO5" s="379"/>
      <c r="CP5" s="379"/>
      <c r="CQ5" s="379"/>
      <c r="CR5" s="379"/>
      <c r="CS5" s="380"/>
      <c r="CT5" s="372">
        <v>97</v>
      </c>
      <c r="CU5" s="373"/>
      <c r="CV5" s="373"/>
      <c r="CW5" s="373"/>
      <c r="CX5" s="373"/>
      <c r="CY5" s="373"/>
      <c r="CZ5" s="373"/>
      <c r="DA5" s="374"/>
      <c r="DB5" s="372">
        <v>90.1</v>
      </c>
      <c r="DC5" s="373"/>
      <c r="DD5" s="373"/>
      <c r="DE5" s="373"/>
      <c r="DF5" s="373"/>
      <c r="DG5" s="373"/>
      <c r="DH5" s="373"/>
      <c r="DI5" s="374"/>
      <c r="DJ5" s="137"/>
      <c r="DK5" s="137"/>
      <c r="DL5" s="137"/>
      <c r="DM5" s="137"/>
      <c r="DN5" s="137"/>
      <c r="DO5" s="137"/>
    </row>
    <row r="6" spans="1:119" ht="18.75" customHeight="1">
      <c r="A6" s="138"/>
      <c r="B6" s="429" t="s">
        <v>81</v>
      </c>
      <c r="C6" s="430"/>
      <c r="D6" s="430"/>
      <c r="E6" s="431"/>
      <c r="F6" s="431"/>
      <c r="G6" s="431"/>
      <c r="H6" s="431"/>
      <c r="I6" s="431"/>
      <c r="J6" s="431"/>
      <c r="K6" s="431"/>
      <c r="L6" s="431" t="s">
        <v>82</v>
      </c>
      <c r="M6" s="431"/>
      <c r="N6" s="431"/>
      <c r="O6" s="431"/>
      <c r="P6" s="431"/>
      <c r="Q6" s="431"/>
      <c r="R6" s="435"/>
      <c r="S6" s="435"/>
      <c r="T6" s="435"/>
      <c r="U6" s="435"/>
      <c r="V6" s="436"/>
      <c r="W6" s="439" t="s">
        <v>83</v>
      </c>
      <c r="X6" s="440"/>
      <c r="Y6" s="440"/>
      <c r="Z6" s="440"/>
      <c r="AA6" s="440"/>
      <c r="AB6" s="430"/>
      <c r="AC6" s="443" t="s">
        <v>84</v>
      </c>
      <c r="AD6" s="444"/>
      <c r="AE6" s="444"/>
      <c r="AF6" s="444"/>
      <c r="AG6" s="444"/>
      <c r="AH6" s="444"/>
      <c r="AI6" s="444"/>
      <c r="AJ6" s="444"/>
      <c r="AK6" s="444"/>
      <c r="AL6" s="445"/>
      <c r="AM6" s="421" t="s">
        <v>85</v>
      </c>
      <c r="AN6" s="422"/>
      <c r="AO6" s="422"/>
      <c r="AP6" s="422"/>
      <c r="AQ6" s="422"/>
      <c r="AR6" s="422"/>
      <c r="AS6" s="422"/>
      <c r="AT6" s="423"/>
      <c r="AU6" s="424" t="s">
        <v>78</v>
      </c>
      <c r="AV6" s="425"/>
      <c r="AW6" s="425"/>
      <c r="AX6" s="425"/>
      <c r="AY6" s="426" t="s">
        <v>86</v>
      </c>
      <c r="AZ6" s="427"/>
      <c r="BA6" s="427"/>
      <c r="BB6" s="427"/>
      <c r="BC6" s="427"/>
      <c r="BD6" s="427"/>
      <c r="BE6" s="427"/>
      <c r="BF6" s="427"/>
      <c r="BG6" s="427"/>
      <c r="BH6" s="427"/>
      <c r="BI6" s="427"/>
      <c r="BJ6" s="427"/>
      <c r="BK6" s="427"/>
      <c r="BL6" s="427"/>
      <c r="BM6" s="428"/>
      <c r="BN6" s="375">
        <v>422827</v>
      </c>
      <c r="BO6" s="376"/>
      <c r="BP6" s="376"/>
      <c r="BQ6" s="376"/>
      <c r="BR6" s="376"/>
      <c r="BS6" s="376"/>
      <c r="BT6" s="376"/>
      <c r="BU6" s="377"/>
      <c r="BV6" s="375">
        <v>185125</v>
      </c>
      <c r="BW6" s="376"/>
      <c r="BX6" s="376"/>
      <c r="BY6" s="376"/>
      <c r="BZ6" s="376"/>
      <c r="CA6" s="376"/>
      <c r="CB6" s="376"/>
      <c r="CC6" s="377"/>
      <c r="CD6" s="378" t="s">
        <v>87</v>
      </c>
      <c r="CE6" s="379"/>
      <c r="CF6" s="379"/>
      <c r="CG6" s="379"/>
      <c r="CH6" s="379"/>
      <c r="CI6" s="379"/>
      <c r="CJ6" s="379"/>
      <c r="CK6" s="379"/>
      <c r="CL6" s="379"/>
      <c r="CM6" s="379"/>
      <c r="CN6" s="379"/>
      <c r="CO6" s="379"/>
      <c r="CP6" s="379"/>
      <c r="CQ6" s="379"/>
      <c r="CR6" s="379"/>
      <c r="CS6" s="380"/>
      <c r="CT6" s="452">
        <v>103.5</v>
      </c>
      <c r="CU6" s="453"/>
      <c r="CV6" s="453"/>
      <c r="CW6" s="453"/>
      <c r="CX6" s="453"/>
      <c r="CY6" s="453"/>
      <c r="CZ6" s="453"/>
      <c r="DA6" s="454"/>
      <c r="DB6" s="452">
        <v>98.8</v>
      </c>
      <c r="DC6" s="453"/>
      <c r="DD6" s="453"/>
      <c r="DE6" s="453"/>
      <c r="DF6" s="453"/>
      <c r="DG6" s="453"/>
      <c r="DH6" s="453"/>
      <c r="DI6" s="454"/>
      <c r="DJ6" s="137"/>
      <c r="DK6" s="137"/>
      <c r="DL6" s="137"/>
      <c r="DM6" s="137"/>
      <c r="DN6" s="137"/>
      <c r="DO6" s="137"/>
    </row>
    <row r="7" spans="1:119" ht="18.75" customHeight="1">
      <c r="A7" s="138"/>
      <c r="B7" s="385"/>
      <c r="C7" s="386"/>
      <c r="D7" s="386"/>
      <c r="E7" s="387"/>
      <c r="F7" s="387"/>
      <c r="G7" s="387"/>
      <c r="H7" s="387"/>
      <c r="I7" s="387"/>
      <c r="J7" s="387"/>
      <c r="K7" s="387"/>
      <c r="L7" s="387"/>
      <c r="M7" s="387"/>
      <c r="N7" s="387"/>
      <c r="O7" s="387"/>
      <c r="P7" s="387"/>
      <c r="Q7" s="387"/>
      <c r="R7" s="393"/>
      <c r="S7" s="393"/>
      <c r="T7" s="393"/>
      <c r="U7" s="393"/>
      <c r="V7" s="394"/>
      <c r="W7" s="399"/>
      <c r="X7" s="400"/>
      <c r="Y7" s="400"/>
      <c r="Z7" s="400"/>
      <c r="AA7" s="400"/>
      <c r="AB7" s="386"/>
      <c r="AC7" s="446"/>
      <c r="AD7" s="447"/>
      <c r="AE7" s="447"/>
      <c r="AF7" s="447"/>
      <c r="AG7" s="447"/>
      <c r="AH7" s="447"/>
      <c r="AI7" s="447"/>
      <c r="AJ7" s="447"/>
      <c r="AK7" s="447"/>
      <c r="AL7" s="448"/>
      <c r="AM7" s="421" t="s">
        <v>88</v>
      </c>
      <c r="AN7" s="422"/>
      <c r="AO7" s="422"/>
      <c r="AP7" s="422"/>
      <c r="AQ7" s="422"/>
      <c r="AR7" s="422"/>
      <c r="AS7" s="422"/>
      <c r="AT7" s="423"/>
      <c r="AU7" s="424" t="s">
        <v>89</v>
      </c>
      <c r="AV7" s="425"/>
      <c r="AW7" s="425"/>
      <c r="AX7" s="425"/>
      <c r="AY7" s="426" t="s">
        <v>90</v>
      </c>
      <c r="AZ7" s="427"/>
      <c r="BA7" s="427"/>
      <c r="BB7" s="427"/>
      <c r="BC7" s="427"/>
      <c r="BD7" s="427"/>
      <c r="BE7" s="427"/>
      <c r="BF7" s="427"/>
      <c r="BG7" s="427"/>
      <c r="BH7" s="427"/>
      <c r="BI7" s="427"/>
      <c r="BJ7" s="427"/>
      <c r="BK7" s="427"/>
      <c r="BL7" s="427"/>
      <c r="BM7" s="428"/>
      <c r="BN7" s="375">
        <v>205100</v>
      </c>
      <c r="BO7" s="376"/>
      <c r="BP7" s="376"/>
      <c r="BQ7" s="376"/>
      <c r="BR7" s="376"/>
      <c r="BS7" s="376"/>
      <c r="BT7" s="376"/>
      <c r="BU7" s="377"/>
      <c r="BV7" s="375">
        <v>73871</v>
      </c>
      <c r="BW7" s="376"/>
      <c r="BX7" s="376"/>
      <c r="BY7" s="376"/>
      <c r="BZ7" s="376"/>
      <c r="CA7" s="376"/>
      <c r="CB7" s="376"/>
      <c r="CC7" s="377"/>
      <c r="CD7" s="378" t="s">
        <v>91</v>
      </c>
      <c r="CE7" s="379"/>
      <c r="CF7" s="379"/>
      <c r="CG7" s="379"/>
      <c r="CH7" s="379"/>
      <c r="CI7" s="379"/>
      <c r="CJ7" s="379"/>
      <c r="CK7" s="379"/>
      <c r="CL7" s="379"/>
      <c r="CM7" s="379"/>
      <c r="CN7" s="379"/>
      <c r="CO7" s="379"/>
      <c r="CP7" s="379"/>
      <c r="CQ7" s="379"/>
      <c r="CR7" s="379"/>
      <c r="CS7" s="380"/>
      <c r="CT7" s="375">
        <v>3156266</v>
      </c>
      <c r="CU7" s="376"/>
      <c r="CV7" s="376"/>
      <c r="CW7" s="376"/>
      <c r="CX7" s="376"/>
      <c r="CY7" s="376"/>
      <c r="CZ7" s="376"/>
      <c r="DA7" s="377"/>
      <c r="DB7" s="375">
        <v>2966903</v>
      </c>
      <c r="DC7" s="376"/>
      <c r="DD7" s="376"/>
      <c r="DE7" s="376"/>
      <c r="DF7" s="376"/>
      <c r="DG7" s="376"/>
      <c r="DH7" s="376"/>
      <c r="DI7" s="377"/>
      <c r="DJ7" s="137"/>
      <c r="DK7" s="137"/>
      <c r="DL7" s="137"/>
      <c r="DM7" s="137"/>
      <c r="DN7" s="137"/>
      <c r="DO7" s="137"/>
    </row>
    <row r="8" spans="1:119" ht="18.75" customHeight="1" thickBot="1">
      <c r="A8" s="138"/>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21" t="s">
        <v>92</v>
      </c>
      <c r="AN8" s="422"/>
      <c r="AO8" s="422"/>
      <c r="AP8" s="422"/>
      <c r="AQ8" s="422"/>
      <c r="AR8" s="422"/>
      <c r="AS8" s="422"/>
      <c r="AT8" s="423"/>
      <c r="AU8" s="424" t="s">
        <v>78</v>
      </c>
      <c r="AV8" s="425"/>
      <c r="AW8" s="425"/>
      <c r="AX8" s="425"/>
      <c r="AY8" s="426" t="s">
        <v>93</v>
      </c>
      <c r="AZ8" s="427"/>
      <c r="BA8" s="427"/>
      <c r="BB8" s="427"/>
      <c r="BC8" s="427"/>
      <c r="BD8" s="427"/>
      <c r="BE8" s="427"/>
      <c r="BF8" s="427"/>
      <c r="BG8" s="427"/>
      <c r="BH8" s="427"/>
      <c r="BI8" s="427"/>
      <c r="BJ8" s="427"/>
      <c r="BK8" s="427"/>
      <c r="BL8" s="427"/>
      <c r="BM8" s="428"/>
      <c r="BN8" s="375">
        <v>217727</v>
      </c>
      <c r="BO8" s="376"/>
      <c r="BP8" s="376"/>
      <c r="BQ8" s="376"/>
      <c r="BR8" s="376"/>
      <c r="BS8" s="376"/>
      <c r="BT8" s="376"/>
      <c r="BU8" s="377"/>
      <c r="BV8" s="375">
        <v>111254</v>
      </c>
      <c r="BW8" s="376"/>
      <c r="BX8" s="376"/>
      <c r="BY8" s="376"/>
      <c r="BZ8" s="376"/>
      <c r="CA8" s="376"/>
      <c r="CB8" s="376"/>
      <c r="CC8" s="377"/>
      <c r="CD8" s="378" t="s">
        <v>94</v>
      </c>
      <c r="CE8" s="379"/>
      <c r="CF8" s="379"/>
      <c r="CG8" s="379"/>
      <c r="CH8" s="379"/>
      <c r="CI8" s="379"/>
      <c r="CJ8" s="379"/>
      <c r="CK8" s="379"/>
      <c r="CL8" s="379"/>
      <c r="CM8" s="379"/>
      <c r="CN8" s="379"/>
      <c r="CO8" s="379"/>
      <c r="CP8" s="379"/>
      <c r="CQ8" s="379"/>
      <c r="CR8" s="379"/>
      <c r="CS8" s="380"/>
      <c r="CT8" s="455">
        <v>0.68</v>
      </c>
      <c r="CU8" s="456"/>
      <c r="CV8" s="456"/>
      <c r="CW8" s="456"/>
      <c r="CX8" s="456"/>
      <c r="CY8" s="456"/>
      <c r="CZ8" s="456"/>
      <c r="DA8" s="457"/>
      <c r="DB8" s="455">
        <v>0.69</v>
      </c>
      <c r="DC8" s="456"/>
      <c r="DD8" s="456"/>
      <c r="DE8" s="456"/>
      <c r="DF8" s="456"/>
      <c r="DG8" s="456"/>
      <c r="DH8" s="456"/>
      <c r="DI8" s="457"/>
      <c r="DJ8" s="137"/>
      <c r="DK8" s="137"/>
      <c r="DL8" s="137"/>
      <c r="DM8" s="137"/>
      <c r="DN8" s="137"/>
      <c r="DO8" s="137"/>
    </row>
    <row r="9" spans="1:119" ht="18.75" customHeight="1" thickBot="1">
      <c r="A9" s="138"/>
      <c r="B9" s="406" t="s">
        <v>95</v>
      </c>
      <c r="C9" s="407"/>
      <c r="D9" s="407"/>
      <c r="E9" s="407"/>
      <c r="F9" s="407"/>
      <c r="G9" s="407"/>
      <c r="H9" s="407"/>
      <c r="I9" s="407"/>
      <c r="J9" s="407"/>
      <c r="K9" s="458"/>
      <c r="L9" s="459" t="s">
        <v>96</v>
      </c>
      <c r="M9" s="460"/>
      <c r="N9" s="460"/>
      <c r="O9" s="460"/>
      <c r="P9" s="460"/>
      <c r="Q9" s="461"/>
      <c r="R9" s="462">
        <v>11044</v>
      </c>
      <c r="S9" s="463"/>
      <c r="T9" s="463"/>
      <c r="U9" s="463"/>
      <c r="V9" s="464"/>
      <c r="W9" s="397" t="s">
        <v>97</v>
      </c>
      <c r="X9" s="398"/>
      <c r="Y9" s="398"/>
      <c r="Z9" s="398"/>
      <c r="AA9" s="398"/>
      <c r="AB9" s="398"/>
      <c r="AC9" s="398"/>
      <c r="AD9" s="398"/>
      <c r="AE9" s="398"/>
      <c r="AF9" s="398"/>
      <c r="AG9" s="398"/>
      <c r="AH9" s="398"/>
      <c r="AI9" s="398"/>
      <c r="AJ9" s="398"/>
      <c r="AK9" s="398"/>
      <c r="AL9" s="403"/>
      <c r="AM9" s="421" t="s">
        <v>98</v>
      </c>
      <c r="AN9" s="422"/>
      <c r="AO9" s="422"/>
      <c r="AP9" s="422"/>
      <c r="AQ9" s="422"/>
      <c r="AR9" s="422"/>
      <c r="AS9" s="422"/>
      <c r="AT9" s="423"/>
      <c r="AU9" s="424" t="s">
        <v>78</v>
      </c>
      <c r="AV9" s="425"/>
      <c r="AW9" s="425"/>
      <c r="AX9" s="425"/>
      <c r="AY9" s="426" t="s">
        <v>99</v>
      </c>
      <c r="AZ9" s="427"/>
      <c r="BA9" s="427"/>
      <c r="BB9" s="427"/>
      <c r="BC9" s="427"/>
      <c r="BD9" s="427"/>
      <c r="BE9" s="427"/>
      <c r="BF9" s="427"/>
      <c r="BG9" s="427"/>
      <c r="BH9" s="427"/>
      <c r="BI9" s="427"/>
      <c r="BJ9" s="427"/>
      <c r="BK9" s="427"/>
      <c r="BL9" s="427"/>
      <c r="BM9" s="428"/>
      <c r="BN9" s="375">
        <v>106473</v>
      </c>
      <c r="BO9" s="376"/>
      <c r="BP9" s="376"/>
      <c r="BQ9" s="376"/>
      <c r="BR9" s="376"/>
      <c r="BS9" s="376"/>
      <c r="BT9" s="376"/>
      <c r="BU9" s="377"/>
      <c r="BV9" s="375">
        <v>-251812</v>
      </c>
      <c r="BW9" s="376"/>
      <c r="BX9" s="376"/>
      <c r="BY9" s="376"/>
      <c r="BZ9" s="376"/>
      <c r="CA9" s="376"/>
      <c r="CB9" s="376"/>
      <c r="CC9" s="377"/>
      <c r="CD9" s="378" t="s">
        <v>100</v>
      </c>
      <c r="CE9" s="379"/>
      <c r="CF9" s="379"/>
      <c r="CG9" s="379"/>
      <c r="CH9" s="379"/>
      <c r="CI9" s="379"/>
      <c r="CJ9" s="379"/>
      <c r="CK9" s="379"/>
      <c r="CL9" s="379"/>
      <c r="CM9" s="379"/>
      <c r="CN9" s="379"/>
      <c r="CO9" s="379"/>
      <c r="CP9" s="379"/>
      <c r="CQ9" s="379"/>
      <c r="CR9" s="379"/>
      <c r="CS9" s="380"/>
      <c r="CT9" s="372">
        <v>24.1</v>
      </c>
      <c r="CU9" s="373"/>
      <c r="CV9" s="373"/>
      <c r="CW9" s="373"/>
      <c r="CX9" s="373"/>
      <c r="CY9" s="373"/>
      <c r="CZ9" s="373"/>
      <c r="DA9" s="374"/>
      <c r="DB9" s="372">
        <v>11.5</v>
      </c>
      <c r="DC9" s="373"/>
      <c r="DD9" s="373"/>
      <c r="DE9" s="373"/>
      <c r="DF9" s="373"/>
      <c r="DG9" s="373"/>
      <c r="DH9" s="373"/>
      <c r="DI9" s="374"/>
      <c r="DJ9" s="137"/>
      <c r="DK9" s="137"/>
      <c r="DL9" s="137"/>
      <c r="DM9" s="137"/>
      <c r="DN9" s="137"/>
      <c r="DO9" s="137"/>
    </row>
    <row r="10" spans="1:119" ht="18.75" customHeight="1" thickBot="1">
      <c r="A10" s="138"/>
      <c r="B10" s="406"/>
      <c r="C10" s="407"/>
      <c r="D10" s="407"/>
      <c r="E10" s="407"/>
      <c r="F10" s="407"/>
      <c r="G10" s="407"/>
      <c r="H10" s="407"/>
      <c r="I10" s="407"/>
      <c r="J10" s="407"/>
      <c r="K10" s="458"/>
      <c r="L10" s="465" t="s">
        <v>101</v>
      </c>
      <c r="M10" s="422"/>
      <c r="N10" s="422"/>
      <c r="O10" s="422"/>
      <c r="P10" s="422"/>
      <c r="Q10" s="423"/>
      <c r="R10" s="466">
        <v>11209</v>
      </c>
      <c r="S10" s="467"/>
      <c r="T10" s="467"/>
      <c r="U10" s="467"/>
      <c r="V10" s="468"/>
      <c r="W10" s="399"/>
      <c r="X10" s="400"/>
      <c r="Y10" s="400"/>
      <c r="Z10" s="400"/>
      <c r="AA10" s="400"/>
      <c r="AB10" s="400"/>
      <c r="AC10" s="400"/>
      <c r="AD10" s="400"/>
      <c r="AE10" s="400"/>
      <c r="AF10" s="400"/>
      <c r="AG10" s="400"/>
      <c r="AH10" s="400"/>
      <c r="AI10" s="400"/>
      <c r="AJ10" s="400"/>
      <c r="AK10" s="400"/>
      <c r="AL10" s="404"/>
      <c r="AM10" s="421" t="s">
        <v>102</v>
      </c>
      <c r="AN10" s="422"/>
      <c r="AO10" s="422"/>
      <c r="AP10" s="422"/>
      <c r="AQ10" s="422"/>
      <c r="AR10" s="422"/>
      <c r="AS10" s="422"/>
      <c r="AT10" s="423"/>
      <c r="AU10" s="424" t="s">
        <v>78</v>
      </c>
      <c r="AV10" s="425"/>
      <c r="AW10" s="425"/>
      <c r="AX10" s="425"/>
      <c r="AY10" s="426" t="s">
        <v>103</v>
      </c>
      <c r="AZ10" s="427"/>
      <c r="BA10" s="427"/>
      <c r="BB10" s="427"/>
      <c r="BC10" s="427"/>
      <c r="BD10" s="427"/>
      <c r="BE10" s="427"/>
      <c r="BF10" s="427"/>
      <c r="BG10" s="427"/>
      <c r="BH10" s="427"/>
      <c r="BI10" s="427"/>
      <c r="BJ10" s="427"/>
      <c r="BK10" s="427"/>
      <c r="BL10" s="427"/>
      <c r="BM10" s="428"/>
      <c r="BN10" s="375">
        <v>2596</v>
      </c>
      <c r="BO10" s="376"/>
      <c r="BP10" s="376"/>
      <c r="BQ10" s="376"/>
      <c r="BR10" s="376"/>
      <c r="BS10" s="376"/>
      <c r="BT10" s="376"/>
      <c r="BU10" s="377"/>
      <c r="BV10" s="375">
        <v>338767</v>
      </c>
      <c r="BW10" s="376"/>
      <c r="BX10" s="376"/>
      <c r="BY10" s="376"/>
      <c r="BZ10" s="376"/>
      <c r="CA10" s="376"/>
      <c r="CB10" s="376"/>
      <c r="CC10" s="37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6"/>
      <c r="C11" s="407"/>
      <c r="D11" s="407"/>
      <c r="E11" s="407"/>
      <c r="F11" s="407"/>
      <c r="G11" s="407"/>
      <c r="H11" s="407"/>
      <c r="I11" s="407"/>
      <c r="J11" s="407"/>
      <c r="K11" s="458"/>
      <c r="L11" s="469" t="s">
        <v>105</v>
      </c>
      <c r="M11" s="470"/>
      <c r="N11" s="470"/>
      <c r="O11" s="470"/>
      <c r="P11" s="470"/>
      <c r="Q11" s="471"/>
      <c r="R11" s="472" t="s">
        <v>106</v>
      </c>
      <c r="S11" s="473"/>
      <c r="T11" s="473"/>
      <c r="U11" s="473"/>
      <c r="V11" s="474"/>
      <c r="W11" s="399"/>
      <c r="X11" s="400"/>
      <c r="Y11" s="400"/>
      <c r="Z11" s="400"/>
      <c r="AA11" s="400"/>
      <c r="AB11" s="400"/>
      <c r="AC11" s="400"/>
      <c r="AD11" s="400"/>
      <c r="AE11" s="400"/>
      <c r="AF11" s="400"/>
      <c r="AG11" s="400"/>
      <c r="AH11" s="400"/>
      <c r="AI11" s="400"/>
      <c r="AJ11" s="400"/>
      <c r="AK11" s="400"/>
      <c r="AL11" s="404"/>
      <c r="AM11" s="421" t="s">
        <v>107</v>
      </c>
      <c r="AN11" s="422"/>
      <c r="AO11" s="422"/>
      <c r="AP11" s="422"/>
      <c r="AQ11" s="422"/>
      <c r="AR11" s="422"/>
      <c r="AS11" s="422"/>
      <c r="AT11" s="423"/>
      <c r="AU11" s="424" t="s">
        <v>78</v>
      </c>
      <c r="AV11" s="425"/>
      <c r="AW11" s="425"/>
      <c r="AX11" s="425"/>
      <c r="AY11" s="426" t="s">
        <v>108</v>
      </c>
      <c r="AZ11" s="427"/>
      <c r="BA11" s="427"/>
      <c r="BB11" s="427"/>
      <c r="BC11" s="427"/>
      <c r="BD11" s="427"/>
      <c r="BE11" s="427"/>
      <c r="BF11" s="427"/>
      <c r="BG11" s="427"/>
      <c r="BH11" s="427"/>
      <c r="BI11" s="427"/>
      <c r="BJ11" s="427"/>
      <c r="BK11" s="427"/>
      <c r="BL11" s="427"/>
      <c r="BM11" s="428"/>
      <c r="BN11" s="375">
        <v>691640</v>
      </c>
      <c r="BO11" s="376"/>
      <c r="BP11" s="376"/>
      <c r="BQ11" s="376"/>
      <c r="BR11" s="376"/>
      <c r="BS11" s="376"/>
      <c r="BT11" s="376"/>
      <c r="BU11" s="377"/>
      <c r="BV11" s="375" t="s">
        <v>109</v>
      </c>
      <c r="BW11" s="376"/>
      <c r="BX11" s="376"/>
      <c r="BY11" s="376"/>
      <c r="BZ11" s="376"/>
      <c r="CA11" s="376"/>
      <c r="CB11" s="376"/>
      <c r="CC11" s="377"/>
      <c r="CD11" s="378" t="s">
        <v>110</v>
      </c>
      <c r="CE11" s="379"/>
      <c r="CF11" s="379"/>
      <c r="CG11" s="379"/>
      <c r="CH11" s="379"/>
      <c r="CI11" s="379"/>
      <c r="CJ11" s="379"/>
      <c r="CK11" s="379"/>
      <c r="CL11" s="379"/>
      <c r="CM11" s="379"/>
      <c r="CN11" s="379"/>
      <c r="CO11" s="379"/>
      <c r="CP11" s="379"/>
      <c r="CQ11" s="379"/>
      <c r="CR11" s="379"/>
      <c r="CS11" s="38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89" t="s">
        <v>111</v>
      </c>
      <c r="C12" s="490"/>
      <c r="D12" s="490"/>
      <c r="E12" s="490"/>
      <c r="F12" s="490"/>
      <c r="G12" s="490"/>
      <c r="H12" s="490"/>
      <c r="I12" s="490"/>
      <c r="J12" s="490"/>
      <c r="K12" s="491"/>
      <c r="L12" s="498" t="s">
        <v>112</v>
      </c>
      <c r="M12" s="499"/>
      <c r="N12" s="499"/>
      <c r="O12" s="499"/>
      <c r="P12" s="499"/>
      <c r="Q12" s="500"/>
      <c r="R12" s="501">
        <v>11435</v>
      </c>
      <c r="S12" s="502"/>
      <c r="T12" s="502"/>
      <c r="U12" s="502"/>
      <c r="V12" s="503"/>
      <c r="W12" s="504" t="s">
        <v>1</v>
      </c>
      <c r="X12" s="425"/>
      <c r="Y12" s="425"/>
      <c r="Z12" s="425"/>
      <c r="AA12" s="425"/>
      <c r="AB12" s="505"/>
      <c r="AC12" s="424" t="s">
        <v>113</v>
      </c>
      <c r="AD12" s="425"/>
      <c r="AE12" s="425"/>
      <c r="AF12" s="425"/>
      <c r="AG12" s="505"/>
      <c r="AH12" s="424" t="s">
        <v>114</v>
      </c>
      <c r="AI12" s="425"/>
      <c r="AJ12" s="425"/>
      <c r="AK12" s="425"/>
      <c r="AL12" s="506"/>
      <c r="AM12" s="421" t="s">
        <v>115</v>
      </c>
      <c r="AN12" s="422"/>
      <c r="AO12" s="422"/>
      <c r="AP12" s="422"/>
      <c r="AQ12" s="422"/>
      <c r="AR12" s="422"/>
      <c r="AS12" s="422"/>
      <c r="AT12" s="423"/>
      <c r="AU12" s="424" t="s">
        <v>116</v>
      </c>
      <c r="AV12" s="425"/>
      <c r="AW12" s="425"/>
      <c r="AX12" s="425"/>
      <c r="AY12" s="426" t="s">
        <v>117</v>
      </c>
      <c r="AZ12" s="427"/>
      <c r="BA12" s="427"/>
      <c r="BB12" s="427"/>
      <c r="BC12" s="427"/>
      <c r="BD12" s="427"/>
      <c r="BE12" s="427"/>
      <c r="BF12" s="427"/>
      <c r="BG12" s="427"/>
      <c r="BH12" s="427"/>
      <c r="BI12" s="427"/>
      <c r="BJ12" s="427"/>
      <c r="BK12" s="427"/>
      <c r="BL12" s="427"/>
      <c r="BM12" s="428"/>
      <c r="BN12" s="375">
        <v>300000</v>
      </c>
      <c r="BO12" s="376"/>
      <c r="BP12" s="376"/>
      <c r="BQ12" s="376"/>
      <c r="BR12" s="376"/>
      <c r="BS12" s="376"/>
      <c r="BT12" s="376"/>
      <c r="BU12" s="377"/>
      <c r="BV12" s="375" t="s">
        <v>118</v>
      </c>
      <c r="BW12" s="376"/>
      <c r="BX12" s="376"/>
      <c r="BY12" s="376"/>
      <c r="BZ12" s="376"/>
      <c r="CA12" s="376"/>
      <c r="CB12" s="376"/>
      <c r="CC12" s="377"/>
      <c r="CD12" s="378" t="s">
        <v>119</v>
      </c>
      <c r="CE12" s="379"/>
      <c r="CF12" s="379"/>
      <c r="CG12" s="379"/>
      <c r="CH12" s="379"/>
      <c r="CI12" s="379"/>
      <c r="CJ12" s="379"/>
      <c r="CK12" s="379"/>
      <c r="CL12" s="379"/>
      <c r="CM12" s="379"/>
      <c r="CN12" s="379"/>
      <c r="CO12" s="379"/>
      <c r="CP12" s="379"/>
      <c r="CQ12" s="379"/>
      <c r="CR12" s="379"/>
      <c r="CS12" s="38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92"/>
      <c r="C13" s="493"/>
      <c r="D13" s="493"/>
      <c r="E13" s="493"/>
      <c r="F13" s="493"/>
      <c r="G13" s="493"/>
      <c r="H13" s="493"/>
      <c r="I13" s="493"/>
      <c r="J13" s="493"/>
      <c r="K13" s="494"/>
      <c r="L13" s="148"/>
      <c r="M13" s="475" t="s">
        <v>120</v>
      </c>
      <c r="N13" s="476"/>
      <c r="O13" s="476"/>
      <c r="P13" s="476"/>
      <c r="Q13" s="477"/>
      <c r="R13" s="478">
        <v>11270</v>
      </c>
      <c r="S13" s="479"/>
      <c r="T13" s="479"/>
      <c r="U13" s="479"/>
      <c r="V13" s="480"/>
      <c r="W13" s="439" t="s">
        <v>121</v>
      </c>
      <c r="X13" s="440"/>
      <c r="Y13" s="440"/>
      <c r="Z13" s="440"/>
      <c r="AA13" s="440"/>
      <c r="AB13" s="430"/>
      <c r="AC13" s="466">
        <v>431</v>
      </c>
      <c r="AD13" s="467"/>
      <c r="AE13" s="467"/>
      <c r="AF13" s="467"/>
      <c r="AG13" s="481"/>
      <c r="AH13" s="466">
        <v>678</v>
      </c>
      <c r="AI13" s="467"/>
      <c r="AJ13" s="467"/>
      <c r="AK13" s="467"/>
      <c r="AL13" s="468"/>
      <c r="AM13" s="421" t="s">
        <v>122</v>
      </c>
      <c r="AN13" s="422"/>
      <c r="AO13" s="422"/>
      <c r="AP13" s="422"/>
      <c r="AQ13" s="422"/>
      <c r="AR13" s="422"/>
      <c r="AS13" s="422"/>
      <c r="AT13" s="423"/>
      <c r="AU13" s="424" t="s">
        <v>123</v>
      </c>
      <c r="AV13" s="425"/>
      <c r="AW13" s="425"/>
      <c r="AX13" s="425"/>
      <c r="AY13" s="426" t="s">
        <v>124</v>
      </c>
      <c r="AZ13" s="427"/>
      <c r="BA13" s="427"/>
      <c r="BB13" s="427"/>
      <c r="BC13" s="427"/>
      <c r="BD13" s="427"/>
      <c r="BE13" s="427"/>
      <c r="BF13" s="427"/>
      <c r="BG13" s="427"/>
      <c r="BH13" s="427"/>
      <c r="BI13" s="427"/>
      <c r="BJ13" s="427"/>
      <c r="BK13" s="427"/>
      <c r="BL13" s="427"/>
      <c r="BM13" s="428"/>
      <c r="BN13" s="375">
        <v>500709</v>
      </c>
      <c r="BO13" s="376"/>
      <c r="BP13" s="376"/>
      <c r="BQ13" s="376"/>
      <c r="BR13" s="376"/>
      <c r="BS13" s="376"/>
      <c r="BT13" s="376"/>
      <c r="BU13" s="377"/>
      <c r="BV13" s="375">
        <v>86955</v>
      </c>
      <c r="BW13" s="376"/>
      <c r="BX13" s="376"/>
      <c r="BY13" s="376"/>
      <c r="BZ13" s="376"/>
      <c r="CA13" s="376"/>
      <c r="CB13" s="376"/>
      <c r="CC13" s="377"/>
      <c r="CD13" s="378" t="s">
        <v>125</v>
      </c>
      <c r="CE13" s="379"/>
      <c r="CF13" s="379"/>
      <c r="CG13" s="379"/>
      <c r="CH13" s="379"/>
      <c r="CI13" s="379"/>
      <c r="CJ13" s="379"/>
      <c r="CK13" s="379"/>
      <c r="CL13" s="379"/>
      <c r="CM13" s="379"/>
      <c r="CN13" s="379"/>
      <c r="CO13" s="379"/>
      <c r="CP13" s="379"/>
      <c r="CQ13" s="379"/>
      <c r="CR13" s="379"/>
      <c r="CS13" s="380"/>
      <c r="CT13" s="372">
        <v>10.4</v>
      </c>
      <c r="CU13" s="373"/>
      <c r="CV13" s="373"/>
      <c r="CW13" s="373"/>
      <c r="CX13" s="373"/>
      <c r="CY13" s="373"/>
      <c r="CZ13" s="373"/>
      <c r="DA13" s="374"/>
      <c r="DB13" s="372">
        <v>10</v>
      </c>
      <c r="DC13" s="373"/>
      <c r="DD13" s="373"/>
      <c r="DE13" s="373"/>
      <c r="DF13" s="373"/>
      <c r="DG13" s="373"/>
      <c r="DH13" s="373"/>
      <c r="DI13" s="374"/>
      <c r="DJ13" s="137"/>
      <c r="DK13" s="137"/>
      <c r="DL13" s="137"/>
      <c r="DM13" s="137"/>
      <c r="DN13" s="137"/>
      <c r="DO13" s="137"/>
    </row>
    <row r="14" spans="1:119" ht="18.75" customHeight="1" thickBot="1">
      <c r="A14" s="138"/>
      <c r="B14" s="492"/>
      <c r="C14" s="493"/>
      <c r="D14" s="493"/>
      <c r="E14" s="493"/>
      <c r="F14" s="493"/>
      <c r="G14" s="493"/>
      <c r="H14" s="493"/>
      <c r="I14" s="493"/>
      <c r="J14" s="493"/>
      <c r="K14" s="494"/>
      <c r="L14" s="482" t="s">
        <v>126</v>
      </c>
      <c r="M14" s="483"/>
      <c r="N14" s="483"/>
      <c r="O14" s="483"/>
      <c r="P14" s="483"/>
      <c r="Q14" s="484"/>
      <c r="R14" s="478">
        <v>11385</v>
      </c>
      <c r="S14" s="479"/>
      <c r="T14" s="479"/>
      <c r="U14" s="479"/>
      <c r="V14" s="480"/>
      <c r="W14" s="401"/>
      <c r="X14" s="402"/>
      <c r="Y14" s="402"/>
      <c r="Z14" s="402"/>
      <c r="AA14" s="402"/>
      <c r="AB14" s="389"/>
      <c r="AC14" s="485">
        <v>7.6</v>
      </c>
      <c r="AD14" s="486"/>
      <c r="AE14" s="486"/>
      <c r="AF14" s="486"/>
      <c r="AG14" s="487"/>
      <c r="AH14" s="485">
        <v>11.3</v>
      </c>
      <c r="AI14" s="486"/>
      <c r="AJ14" s="486"/>
      <c r="AK14" s="486"/>
      <c r="AL14" s="488"/>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75"/>
      <c r="BO14" s="376"/>
      <c r="BP14" s="376"/>
      <c r="BQ14" s="376"/>
      <c r="BR14" s="376"/>
      <c r="BS14" s="376"/>
      <c r="BT14" s="376"/>
      <c r="BU14" s="377"/>
      <c r="BV14" s="375"/>
      <c r="BW14" s="376"/>
      <c r="BX14" s="376"/>
      <c r="BY14" s="376"/>
      <c r="BZ14" s="376"/>
      <c r="CA14" s="376"/>
      <c r="CB14" s="376"/>
      <c r="CC14" s="377"/>
      <c r="CD14" s="507" t="s">
        <v>127</v>
      </c>
      <c r="CE14" s="508"/>
      <c r="CF14" s="508"/>
      <c r="CG14" s="508"/>
      <c r="CH14" s="508"/>
      <c r="CI14" s="508"/>
      <c r="CJ14" s="508"/>
      <c r="CK14" s="508"/>
      <c r="CL14" s="508"/>
      <c r="CM14" s="508"/>
      <c r="CN14" s="508"/>
      <c r="CO14" s="508"/>
      <c r="CP14" s="508"/>
      <c r="CQ14" s="508"/>
      <c r="CR14" s="508"/>
      <c r="CS14" s="509"/>
      <c r="CT14" s="510">
        <v>3.5</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92"/>
      <c r="C15" s="493"/>
      <c r="D15" s="493"/>
      <c r="E15" s="493"/>
      <c r="F15" s="493"/>
      <c r="G15" s="493"/>
      <c r="H15" s="493"/>
      <c r="I15" s="493"/>
      <c r="J15" s="493"/>
      <c r="K15" s="494"/>
      <c r="L15" s="148"/>
      <c r="M15" s="475" t="s">
        <v>120</v>
      </c>
      <c r="N15" s="476"/>
      <c r="O15" s="476"/>
      <c r="P15" s="476"/>
      <c r="Q15" s="477"/>
      <c r="R15" s="478">
        <v>11257</v>
      </c>
      <c r="S15" s="479"/>
      <c r="T15" s="479"/>
      <c r="U15" s="479"/>
      <c r="V15" s="480"/>
      <c r="W15" s="439" t="s">
        <v>128</v>
      </c>
      <c r="X15" s="440"/>
      <c r="Y15" s="440"/>
      <c r="Z15" s="440"/>
      <c r="AA15" s="440"/>
      <c r="AB15" s="430"/>
      <c r="AC15" s="466">
        <v>2046</v>
      </c>
      <c r="AD15" s="467"/>
      <c r="AE15" s="467"/>
      <c r="AF15" s="467"/>
      <c r="AG15" s="481"/>
      <c r="AH15" s="466">
        <v>2383</v>
      </c>
      <c r="AI15" s="467"/>
      <c r="AJ15" s="467"/>
      <c r="AK15" s="467"/>
      <c r="AL15" s="468"/>
      <c r="AM15" s="421"/>
      <c r="AN15" s="422"/>
      <c r="AO15" s="422"/>
      <c r="AP15" s="422"/>
      <c r="AQ15" s="422"/>
      <c r="AR15" s="422"/>
      <c r="AS15" s="422"/>
      <c r="AT15" s="423"/>
      <c r="AU15" s="424"/>
      <c r="AV15" s="425"/>
      <c r="AW15" s="425"/>
      <c r="AX15" s="425"/>
      <c r="AY15" s="409" t="s">
        <v>129</v>
      </c>
      <c r="AZ15" s="410"/>
      <c r="BA15" s="410"/>
      <c r="BB15" s="410"/>
      <c r="BC15" s="410"/>
      <c r="BD15" s="410"/>
      <c r="BE15" s="410"/>
      <c r="BF15" s="410"/>
      <c r="BG15" s="410"/>
      <c r="BH15" s="410"/>
      <c r="BI15" s="410"/>
      <c r="BJ15" s="410"/>
      <c r="BK15" s="410"/>
      <c r="BL15" s="410"/>
      <c r="BM15" s="411"/>
      <c r="BN15" s="412">
        <v>1772515</v>
      </c>
      <c r="BO15" s="413"/>
      <c r="BP15" s="413"/>
      <c r="BQ15" s="413"/>
      <c r="BR15" s="413"/>
      <c r="BS15" s="413"/>
      <c r="BT15" s="413"/>
      <c r="BU15" s="414"/>
      <c r="BV15" s="412">
        <v>1436624</v>
      </c>
      <c r="BW15" s="413"/>
      <c r="BX15" s="413"/>
      <c r="BY15" s="413"/>
      <c r="BZ15" s="413"/>
      <c r="CA15" s="413"/>
      <c r="CB15" s="413"/>
      <c r="CC15" s="414"/>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2"/>
      <c r="C16" s="493"/>
      <c r="D16" s="493"/>
      <c r="E16" s="493"/>
      <c r="F16" s="493"/>
      <c r="G16" s="493"/>
      <c r="H16" s="493"/>
      <c r="I16" s="493"/>
      <c r="J16" s="493"/>
      <c r="K16" s="494"/>
      <c r="L16" s="482" t="s">
        <v>131</v>
      </c>
      <c r="M16" s="516"/>
      <c r="N16" s="516"/>
      <c r="O16" s="516"/>
      <c r="P16" s="516"/>
      <c r="Q16" s="517"/>
      <c r="R16" s="518" t="s">
        <v>132</v>
      </c>
      <c r="S16" s="519"/>
      <c r="T16" s="519"/>
      <c r="U16" s="519"/>
      <c r="V16" s="520"/>
      <c r="W16" s="401"/>
      <c r="X16" s="402"/>
      <c r="Y16" s="402"/>
      <c r="Z16" s="402"/>
      <c r="AA16" s="402"/>
      <c r="AB16" s="389"/>
      <c r="AC16" s="485">
        <v>36.299999999999997</v>
      </c>
      <c r="AD16" s="486"/>
      <c r="AE16" s="486"/>
      <c r="AF16" s="486"/>
      <c r="AG16" s="487"/>
      <c r="AH16" s="485">
        <v>39.799999999999997</v>
      </c>
      <c r="AI16" s="486"/>
      <c r="AJ16" s="486"/>
      <c r="AK16" s="486"/>
      <c r="AL16" s="488"/>
      <c r="AM16" s="421"/>
      <c r="AN16" s="422"/>
      <c r="AO16" s="422"/>
      <c r="AP16" s="422"/>
      <c r="AQ16" s="422"/>
      <c r="AR16" s="422"/>
      <c r="AS16" s="422"/>
      <c r="AT16" s="423"/>
      <c r="AU16" s="424"/>
      <c r="AV16" s="425"/>
      <c r="AW16" s="425"/>
      <c r="AX16" s="425"/>
      <c r="AY16" s="426" t="s">
        <v>133</v>
      </c>
      <c r="AZ16" s="427"/>
      <c r="BA16" s="427"/>
      <c r="BB16" s="427"/>
      <c r="BC16" s="427"/>
      <c r="BD16" s="427"/>
      <c r="BE16" s="427"/>
      <c r="BF16" s="427"/>
      <c r="BG16" s="427"/>
      <c r="BH16" s="427"/>
      <c r="BI16" s="427"/>
      <c r="BJ16" s="427"/>
      <c r="BK16" s="427"/>
      <c r="BL16" s="427"/>
      <c r="BM16" s="428"/>
      <c r="BN16" s="375">
        <v>2454502</v>
      </c>
      <c r="BO16" s="376"/>
      <c r="BP16" s="376"/>
      <c r="BQ16" s="376"/>
      <c r="BR16" s="376"/>
      <c r="BS16" s="376"/>
      <c r="BT16" s="376"/>
      <c r="BU16" s="377"/>
      <c r="BV16" s="375">
        <v>2271481</v>
      </c>
      <c r="BW16" s="376"/>
      <c r="BX16" s="376"/>
      <c r="BY16" s="376"/>
      <c r="BZ16" s="376"/>
      <c r="CA16" s="376"/>
      <c r="CB16" s="376"/>
      <c r="CC16" s="377"/>
      <c r="CD16" s="152"/>
      <c r="CE16" s="521"/>
      <c r="CF16" s="521"/>
      <c r="CG16" s="521"/>
      <c r="CH16" s="521"/>
      <c r="CI16" s="521"/>
      <c r="CJ16" s="521"/>
      <c r="CK16" s="521"/>
      <c r="CL16" s="521"/>
      <c r="CM16" s="521"/>
      <c r="CN16" s="521"/>
      <c r="CO16" s="521"/>
      <c r="CP16" s="521"/>
      <c r="CQ16" s="521"/>
      <c r="CR16" s="521"/>
      <c r="CS16" s="522"/>
      <c r="CT16" s="372"/>
      <c r="CU16" s="373"/>
      <c r="CV16" s="373"/>
      <c r="CW16" s="373"/>
      <c r="CX16" s="373"/>
      <c r="CY16" s="373"/>
      <c r="CZ16" s="373"/>
      <c r="DA16" s="374"/>
      <c r="DB16" s="372"/>
      <c r="DC16" s="373"/>
      <c r="DD16" s="373"/>
      <c r="DE16" s="373"/>
      <c r="DF16" s="373"/>
      <c r="DG16" s="373"/>
      <c r="DH16" s="373"/>
      <c r="DI16" s="374"/>
      <c r="DJ16" s="137"/>
      <c r="DK16" s="137"/>
      <c r="DL16" s="137"/>
      <c r="DM16" s="137"/>
      <c r="DN16" s="137"/>
      <c r="DO16" s="137"/>
    </row>
    <row r="17" spans="1:119" ht="18.75" customHeight="1" thickBot="1">
      <c r="A17" s="138"/>
      <c r="B17" s="495"/>
      <c r="C17" s="496"/>
      <c r="D17" s="496"/>
      <c r="E17" s="496"/>
      <c r="F17" s="496"/>
      <c r="G17" s="496"/>
      <c r="H17" s="496"/>
      <c r="I17" s="496"/>
      <c r="J17" s="496"/>
      <c r="K17" s="497"/>
      <c r="L17" s="153"/>
      <c r="M17" s="523" t="s">
        <v>134</v>
      </c>
      <c r="N17" s="524"/>
      <c r="O17" s="524"/>
      <c r="P17" s="524"/>
      <c r="Q17" s="525"/>
      <c r="R17" s="518" t="s">
        <v>135</v>
      </c>
      <c r="S17" s="519"/>
      <c r="T17" s="519"/>
      <c r="U17" s="519"/>
      <c r="V17" s="520"/>
      <c r="W17" s="439" t="s">
        <v>136</v>
      </c>
      <c r="X17" s="440"/>
      <c r="Y17" s="440"/>
      <c r="Z17" s="440"/>
      <c r="AA17" s="440"/>
      <c r="AB17" s="430"/>
      <c r="AC17" s="466">
        <v>3165</v>
      </c>
      <c r="AD17" s="467"/>
      <c r="AE17" s="467"/>
      <c r="AF17" s="467"/>
      <c r="AG17" s="481"/>
      <c r="AH17" s="466">
        <v>2896</v>
      </c>
      <c r="AI17" s="467"/>
      <c r="AJ17" s="467"/>
      <c r="AK17" s="467"/>
      <c r="AL17" s="468"/>
      <c r="AM17" s="421"/>
      <c r="AN17" s="422"/>
      <c r="AO17" s="422"/>
      <c r="AP17" s="422"/>
      <c r="AQ17" s="422"/>
      <c r="AR17" s="422"/>
      <c r="AS17" s="422"/>
      <c r="AT17" s="423"/>
      <c r="AU17" s="424"/>
      <c r="AV17" s="425"/>
      <c r="AW17" s="425"/>
      <c r="AX17" s="425"/>
      <c r="AY17" s="426" t="s">
        <v>137</v>
      </c>
      <c r="AZ17" s="427"/>
      <c r="BA17" s="427"/>
      <c r="BB17" s="427"/>
      <c r="BC17" s="427"/>
      <c r="BD17" s="427"/>
      <c r="BE17" s="427"/>
      <c r="BF17" s="427"/>
      <c r="BG17" s="427"/>
      <c r="BH17" s="427"/>
      <c r="BI17" s="427"/>
      <c r="BJ17" s="427"/>
      <c r="BK17" s="427"/>
      <c r="BL17" s="427"/>
      <c r="BM17" s="428"/>
      <c r="BN17" s="375">
        <v>2272822</v>
      </c>
      <c r="BO17" s="376"/>
      <c r="BP17" s="376"/>
      <c r="BQ17" s="376"/>
      <c r="BR17" s="376"/>
      <c r="BS17" s="376"/>
      <c r="BT17" s="376"/>
      <c r="BU17" s="377"/>
      <c r="BV17" s="375">
        <v>1843675</v>
      </c>
      <c r="BW17" s="376"/>
      <c r="BX17" s="376"/>
      <c r="BY17" s="376"/>
      <c r="BZ17" s="376"/>
      <c r="CA17" s="376"/>
      <c r="CB17" s="376"/>
      <c r="CC17" s="377"/>
      <c r="CD17" s="152"/>
      <c r="CE17" s="521"/>
      <c r="CF17" s="521"/>
      <c r="CG17" s="521"/>
      <c r="CH17" s="521"/>
      <c r="CI17" s="521"/>
      <c r="CJ17" s="521"/>
      <c r="CK17" s="521"/>
      <c r="CL17" s="521"/>
      <c r="CM17" s="521"/>
      <c r="CN17" s="521"/>
      <c r="CO17" s="521"/>
      <c r="CP17" s="521"/>
      <c r="CQ17" s="521"/>
      <c r="CR17" s="521"/>
      <c r="CS17" s="522"/>
      <c r="CT17" s="372"/>
      <c r="CU17" s="373"/>
      <c r="CV17" s="373"/>
      <c r="CW17" s="373"/>
      <c r="CX17" s="373"/>
      <c r="CY17" s="373"/>
      <c r="CZ17" s="373"/>
      <c r="DA17" s="374"/>
      <c r="DB17" s="372"/>
      <c r="DC17" s="373"/>
      <c r="DD17" s="373"/>
      <c r="DE17" s="373"/>
      <c r="DF17" s="373"/>
      <c r="DG17" s="373"/>
      <c r="DH17" s="373"/>
      <c r="DI17" s="37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19.64</v>
      </c>
      <c r="M18" s="528"/>
      <c r="N18" s="528"/>
      <c r="O18" s="528"/>
      <c r="P18" s="528"/>
      <c r="Q18" s="528"/>
      <c r="R18" s="529"/>
      <c r="S18" s="529"/>
      <c r="T18" s="529"/>
      <c r="U18" s="529"/>
      <c r="V18" s="530"/>
      <c r="W18" s="441"/>
      <c r="X18" s="442"/>
      <c r="Y18" s="442"/>
      <c r="Z18" s="442"/>
      <c r="AA18" s="442"/>
      <c r="AB18" s="433"/>
      <c r="AC18" s="531">
        <v>56.1</v>
      </c>
      <c r="AD18" s="532"/>
      <c r="AE18" s="532"/>
      <c r="AF18" s="532"/>
      <c r="AG18" s="533"/>
      <c r="AH18" s="531">
        <v>48.4</v>
      </c>
      <c r="AI18" s="532"/>
      <c r="AJ18" s="532"/>
      <c r="AK18" s="532"/>
      <c r="AL18" s="534"/>
      <c r="AM18" s="421"/>
      <c r="AN18" s="422"/>
      <c r="AO18" s="422"/>
      <c r="AP18" s="422"/>
      <c r="AQ18" s="422"/>
      <c r="AR18" s="422"/>
      <c r="AS18" s="422"/>
      <c r="AT18" s="423"/>
      <c r="AU18" s="424"/>
      <c r="AV18" s="425"/>
      <c r="AW18" s="425"/>
      <c r="AX18" s="425"/>
      <c r="AY18" s="426" t="s">
        <v>139</v>
      </c>
      <c r="AZ18" s="427"/>
      <c r="BA18" s="427"/>
      <c r="BB18" s="427"/>
      <c r="BC18" s="427"/>
      <c r="BD18" s="427"/>
      <c r="BE18" s="427"/>
      <c r="BF18" s="427"/>
      <c r="BG18" s="427"/>
      <c r="BH18" s="427"/>
      <c r="BI18" s="427"/>
      <c r="BJ18" s="427"/>
      <c r="BK18" s="427"/>
      <c r="BL18" s="427"/>
      <c r="BM18" s="428"/>
      <c r="BN18" s="375">
        <v>3085760</v>
      </c>
      <c r="BO18" s="376"/>
      <c r="BP18" s="376"/>
      <c r="BQ18" s="376"/>
      <c r="BR18" s="376"/>
      <c r="BS18" s="376"/>
      <c r="BT18" s="376"/>
      <c r="BU18" s="377"/>
      <c r="BV18" s="375">
        <v>2831415</v>
      </c>
      <c r="BW18" s="376"/>
      <c r="BX18" s="376"/>
      <c r="BY18" s="376"/>
      <c r="BZ18" s="376"/>
      <c r="CA18" s="376"/>
      <c r="CB18" s="376"/>
      <c r="CC18" s="377"/>
      <c r="CD18" s="152"/>
      <c r="CE18" s="521"/>
      <c r="CF18" s="521"/>
      <c r="CG18" s="521"/>
      <c r="CH18" s="521"/>
      <c r="CI18" s="521"/>
      <c r="CJ18" s="521"/>
      <c r="CK18" s="521"/>
      <c r="CL18" s="521"/>
      <c r="CM18" s="521"/>
      <c r="CN18" s="521"/>
      <c r="CO18" s="521"/>
      <c r="CP18" s="521"/>
      <c r="CQ18" s="521"/>
      <c r="CR18" s="521"/>
      <c r="CS18" s="522"/>
      <c r="CT18" s="372"/>
      <c r="CU18" s="373"/>
      <c r="CV18" s="373"/>
      <c r="CW18" s="373"/>
      <c r="CX18" s="373"/>
      <c r="CY18" s="373"/>
      <c r="CZ18" s="373"/>
      <c r="DA18" s="374"/>
      <c r="DB18" s="372"/>
      <c r="DC18" s="373"/>
      <c r="DD18" s="373"/>
      <c r="DE18" s="373"/>
      <c r="DF18" s="373"/>
      <c r="DG18" s="373"/>
      <c r="DH18" s="373"/>
      <c r="DI18" s="37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562</v>
      </c>
      <c r="M19" s="535"/>
      <c r="N19" s="535"/>
      <c r="O19" s="535"/>
      <c r="P19" s="535"/>
      <c r="Q19" s="535"/>
      <c r="R19" s="536"/>
      <c r="S19" s="536"/>
      <c r="T19" s="536"/>
      <c r="U19" s="536"/>
      <c r="V19" s="537"/>
      <c r="W19" s="397"/>
      <c r="X19" s="398"/>
      <c r="Y19" s="398"/>
      <c r="Z19" s="398"/>
      <c r="AA19" s="398"/>
      <c r="AB19" s="398"/>
      <c r="AC19" s="413"/>
      <c r="AD19" s="413"/>
      <c r="AE19" s="413"/>
      <c r="AF19" s="413"/>
      <c r="AG19" s="413"/>
      <c r="AH19" s="413"/>
      <c r="AI19" s="413"/>
      <c r="AJ19" s="413"/>
      <c r="AK19" s="413"/>
      <c r="AL19" s="414"/>
      <c r="AM19" s="421"/>
      <c r="AN19" s="422"/>
      <c r="AO19" s="422"/>
      <c r="AP19" s="422"/>
      <c r="AQ19" s="422"/>
      <c r="AR19" s="422"/>
      <c r="AS19" s="422"/>
      <c r="AT19" s="423"/>
      <c r="AU19" s="424"/>
      <c r="AV19" s="425"/>
      <c r="AW19" s="425"/>
      <c r="AX19" s="425"/>
      <c r="AY19" s="426" t="s">
        <v>141</v>
      </c>
      <c r="AZ19" s="427"/>
      <c r="BA19" s="427"/>
      <c r="BB19" s="427"/>
      <c r="BC19" s="427"/>
      <c r="BD19" s="427"/>
      <c r="BE19" s="427"/>
      <c r="BF19" s="427"/>
      <c r="BG19" s="427"/>
      <c r="BH19" s="427"/>
      <c r="BI19" s="427"/>
      <c r="BJ19" s="427"/>
      <c r="BK19" s="427"/>
      <c r="BL19" s="427"/>
      <c r="BM19" s="428"/>
      <c r="BN19" s="375">
        <v>4571299</v>
      </c>
      <c r="BO19" s="376"/>
      <c r="BP19" s="376"/>
      <c r="BQ19" s="376"/>
      <c r="BR19" s="376"/>
      <c r="BS19" s="376"/>
      <c r="BT19" s="376"/>
      <c r="BU19" s="377"/>
      <c r="BV19" s="375">
        <v>3708525</v>
      </c>
      <c r="BW19" s="376"/>
      <c r="BX19" s="376"/>
      <c r="BY19" s="376"/>
      <c r="BZ19" s="376"/>
      <c r="CA19" s="376"/>
      <c r="CB19" s="376"/>
      <c r="CC19" s="377"/>
      <c r="CD19" s="152"/>
      <c r="CE19" s="521"/>
      <c r="CF19" s="521"/>
      <c r="CG19" s="521"/>
      <c r="CH19" s="521"/>
      <c r="CI19" s="521"/>
      <c r="CJ19" s="521"/>
      <c r="CK19" s="521"/>
      <c r="CL19" s="521"/>
      <c r="CM19" s="521"/>
      <c r="CN19" s="521"/>
      <c r="CO19" s="521"/>
      <c r="CP19" s="521"/>
      <c r="CQ19" s="521"/>
      <c r="CR19" s="521"/>
      <c r="CS19" s="522"/>
      <c r="CT19" s="372"/>
      <c r="CU19" s="373"/>
      <c r="CV19" s="373"/>
      <c r="CW19" s="373"/>
      <c r="CX19" s="373"/>
      <c r="CY19" s="373"/>
      <c r="CZ19" s="373"/>
      <c r="DA19" s="374"/>
      <c r="DB19" s="372"/>
      <c r="DC19" s="373"/>
      <c r="DD19" s="373"/>
      <c r="DE19" s="373"/>
      <c r="DF19" s="373"/>
      <c r="DG19" s="373"/>
      <c r="DH19" s="373"/>
      <c r="DI19" s="37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3914</v>
      </c>
      <c r="M20" s="535"/>
      <c r="N20" s="535"/>
      <c r="O20" s="535"/>
      <c r="P20" s="535"/>
      <c r="Q20" s="535"/>
      <c r="R20" s="536"/>
      <c r="S20" s="536"/>
      <c r="T20" s="536"/>
      <c r="U20" s="536"/>
      <c r="V20" s="537"/>
      <c r="W20" s="441"/>
      <c r="X20" s="442"/>
      <c r="Y20" s="442"/>
      <c r="Z20" s="442"/>
      <c r="AA20" s="442"/>
      <c r="AB20" s="442"/>
      <c r="AC20" s="511"/>
      <c r="AD20" s="511"/>
      <c r="AE20" s="511"/>
      <c r="AF20" s="511"/>
      <c r="AG20" s="511"/>
      <c r="AH20" s="511"/>
      <c r="AI20" s="511"/>
      <c r="AJ20" s="511"/>
      <c r="AK20" s="511"/>
      <c r="AL20" s="512"/>
      <c r="AM20" s="538"/>
      <c r="AN20" s="470"/>
      <c r="AO20" s="470"/>
      <c r="AP20" s="470"/>
      <c r="AQ20" s="470"/>
      <c r="AR20" s="470"/>
      <c r="AS20" s="470"/>
      <c r="AT20" s="471"/>
      <c r="AU20" s="578"/>
      <c r="AV20" s="579"/>
      <c r="AW20" s="579"/>
      <c r="AX20" s="580"/>
      <c r="AY20" s="426"/>
      <c r="AZ20" s="427"/>
      <c r="BA20" s="427"/>
      <c r="BB20" s="427"/>
      <c r="BC20" s="427"/>
      <c r="BD20" s="427"/>
      <c r="BE20" s="427"/>
      <c r="BF20" s="427"/>
      <c r="BG20" s="427"/>
      <c r="BH20" s="427"/>
      <c r="BI20" s="427"/>
      <c r="BJ20" s="427"/>
      <c r="BK20" s="427"/>
      <c r="BL20" s="427"/>
      <c r="BM20" s="428"/>
      <c r="BN20" s="375"/>
      <c r="BO20" s="376"/>
      <c r="BP20" s="376"/>
      <c r="BQ20" s="376"/>
      <c r="BR20" s="376"/>
      <c r="BS20" s="376"/>
      <c r="BT20" s="376"/>
      <c r="BU20" s="377"/>
      <c r="BV20" s="375"/>
      <c r="BW20" s="376"/>
      <c r="BX20" s="376"/>
      <c r="BY20" s="376"/>
      <c r="BZ20" s="376"/>
      <c r="CA20" s="376"/>
      <c r="CB20" s="376"/>
      <c r="CC20" s="377"/>
      <c r="CD20" s="152"/>
      <c r="CE20" s="521"/>
      <c r="CF20" s="521"/>
      <c r="CG20" s="521"/>
      <c r="CH20" s="521"/>
      <c r="CI20" s="521"/>
      <c r="CJ20" s="521"/>
      <c r="CK20" s="521"/>
      <c r="CL20" s="521"/>
      <c r="CM20" s="521"/>
      <c r="CN20" s="521"/>
      <c r="CO20" s="521"/>
      <c r="CP20" s="521"/>
      <c r="CQ20" s="521"/>
      <c r="CR20" s="521"/>
      <c r="CS20" s="522"/>
      <c r="CT20" s="372"/>
      <c r="CU20" s="373"/>
      <c r="CV20" s="373"/>
      <c r="CW20" s="373"/>
      <c r="CX20" s="373"/>
      <c r="CY20" s="373"/>
      <c r="CZ20" s="373"/>
      <c r="DA20" s="374"/>
      <c r="DB20" s="372"/>
      <c r="DC20" s="373"/>
      <c r="DD20" s="373"/>
      <c r="DE20" s="373"/>
      <c r="DF20" s="373"/>
      <c r="DG20" s="373"/>
      <c r="DH20" s="373"/>
      <c r="DI20" s="374"/>
      <c r="DJ20" s="137"/>
      <c r="DK20" s="137"/>
      <c r="DL20" s="137"/>
      <c r="DM20" s="137"/>
      <c r="DN20" s="137"/>
      <c r="DO20" s="137"/>
    </row>
    <row r="21" spans="1:119" ht="18.75" customHeight="1">
      <c r="A21" s="138"/>
      <c r="B21" s="539" t="s">
        <v>143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26"/>
      <c r="AZ21" s="427"/>
      <c r="BA21" s="427"/>
      <c r="BB21" s="427"/>
      <c r="BC21" s="427"/>
      <c r="BD21" s="427"/>
      <c r="BE21" s="427"/>
      <c r="BF21" s="427"/>
      <c r="BG21" s="427"/>
      <c r="BH21" s="427"/>
      <c r="BI21" s="427"/>
      <c r="BJ21" s="427"/>
      <c r="BK21" s="427"/>
      <c r="BL21" s="427"/>
      <c r="BM21" s="428"/>
      <c r="BN21" s="375"/>
      <c r="BO21" s="376"/>
      <c r="BP21" s="376"/>
      <c r="BQ21" s="376"/>
      <c r="BR21" s="376"/>
      <c r="BS21" s="376"/>
      <c r="BT21" s="376"/>
      <c r="BU21" s="377"/>
      <c r="BV21" s="375"/>
      <c r="BW21" s="376"/>
      <c r="BX21" s="376"/>
      <c r="BY21" s="376"/>
      <c r="BZ21" s="376"/>
      <c r="CA21" s="376"/>
      <c r="CB21" s="376"/>
      <c r="CC21" s="377"/>
      <c r="CD21" s="152"/>
      <c r="CE21" s="521"/>
      <c r="CF21" s="521"/>
      <c r="CG21" s="521"/>
      <c r="CH21" s="521"/>
      <c r="CI21" s="521"/>
      <c r="CJ21" s="521"/>
      <c r="CK21" s="521"/>
      <c r="CL21" s="521"/>
      <c r="CM21" s="521"/>
      <c r="CN21" s="521"/>
      <c r="CO21" s="521"/>
      <c r="CP21" s="521"/>
      <c r="CQ21" s="521"/>
      <c r="CR21" s="521"/>
      <c r="CS21" s="522"/>
      <c r="CT21" s="372"/>
      <c r="CU21" s="373"/>
      <c r="CV21" s="373"/>
      <c r="CW21" s="373"/>
      <c r="CX21" s="373"/>
      <c r="CY21" s="373"/>
      <c r="CZ21" s="373"/>
      <c r="DA21" s="374"/>
      <c r="DB21" s="372"/>
      <c r="DC21" s="373"/>
      <c r="DD21" s="373"/>
      <c r="DE21" s="373"/>
      <c r="DF21" s="373"/>
      <c r="DG21" s="373"/>
      <c r="DH21" s="373"/>
      <c r="DI21" s="374"/>
      <c r="DJ21" s="137"/>
      <c r="DK21" s="137"/>
      <c r="DL21" s="137"/>
      <c r="DM21" s="137"/>
      <c r="DN21" s="137"/>
      <c r="DO21" s="137"/>
    </row>
    <row r="22" spans="1:119" ht="18.75" customHeight="1" thickBot="1">
      <c r="A22" s="138"/>
      <c r="B22" s="544" t="s">
        <v>144</v>
      </c>
      <c r="C22" s="545"/>
      <c r="D22" s="546"/>
      <c r="E22" s="435" t="s">
        <v>1</v>
      </c>
      <c r="F22" s="440"/>
      <c r="G22" s="440"/>
      <c r="H22" s="440"/>
      <c r="I22" s="440"/>
      <c r="J22" s="440"/>
      <c r="K22" s="430"/>
      <c r="L22" s="435" t="s">
        <v>145</v>
      </c>
      <c r="M22" s="440"/>
      <c r="N22" s="440"/>
      <c r="O22" s="440"/>
      <c r="P22" s="430"/>
      <c r="Q22" s="553" t="s">
        <v>146</v>
      </c>
      <c r="R22" s="554"/>
      <c r="S22" s="554"/>
      <c r="T22" s="554"/>
      <c r="U22" s="554"/>
      <c r="V22" s="555"/>
      <c r="W22" s="559" t="s">
        <v>147</v>
      </c>
      <c r="X22" s="545"/>
      <c r="Y22" s="546"/>
      <c r="Z22" s="435" t="s">
        <v>1</v>
      </c>
      <c r="AA22" s="440"/>
      <c r="AB22" s="440"/>
      <c r="AC22" s="440"/>
      <c r="AD22" s="440"/>
      <c r="AE22" s="440"/>
      <c r="AF22" s="440"/>
      <c r="AG22" s="430"/>
      <c r="AH22" s="564" t="s">
        <v>148</v>
      </c>
      <c r="AI22" s="440"/>
      <c r="AJ22" s="440"/>
      <c r="AK22" s="440"/>
      <c r="AL22" s="430"/>
      <c r="AM22" s="564" t="s">
        <v>149</v>
      </c>
      <c r="AN22" s="565"/>
      <c r="AO22" s="565"/>
      <c r="AP22" s="565"/>
      <c r="AQ22" s="565"/>
      <c r="AR22" s="566"/>
      <c r="AS22" s="553" t="s">
        <v>146</v>
      </c>
      <c r="AT22" s="554"/>
      <c r="AU22" s="554"/>
      <c r="AV22" s="554"/>
      <c r="AW22" s="554"/>
      <c r="AX22" s="570"/>
      <c r="AY22" s="572"/>
      <c r="AZ22" s="573"/>
      <c r="BA22" s="573"/>
      <c r="BB22" s="573"/>
      <c r="BC22" s="573"/>
      <c r="BD22" s="573"/>
      <c r="BE22" s="573"/>
      <c r="BF22" s="573"/>
      <c r="BG22" s="573"/>
      <c r="BH22" s="573"/>
      <c r="BI22" s="573"/>
      <c r="BJ22" s="573"/>
      <c r="BK22" s="573"/>
      <c r="BL22" s="573"/>
      <c r="BM22" s="574"/>
      <c r="BN22" s="575"/>
      <c r="BO22" s="576"/>
      <c r="BP22" s="576"/>
      <c r="BQ22" s="576"/>
      <c r="BR22" s="576"/>
      <c r="BS22" s="576"/>
      <c r="BT22" s="576"/>
      <c r="BU22" s="577"/>
      <c r="BV22" s="575"/>
      <c r="BW22" s="576"/>
      <c r="BX22" s="576"/>
      <c r="BY22" s="576"/>
      <c r="BZ22" s="576"/>
      <c r="CA22" s="576"/>
      <c r="CB22" s="576"/>
      <c r="CC22" s="577"/>
      <c r="CD22" s="152"/>
      <c r="CE22" s="521"/>
      <c r="CF22" s="521"/>
      <c r="CG22" s="521"/>
      <c r="CH22" s="521"/>
      <c r="CI22" s="521"/>
      <c r="CJ22" s="521"/>
      <c r="CK22" s="521"/>
      <c r="CL22" s="521"/>
      <c r="CM22" s="521"/>
      <c r="CN22" s="521"/>
      <c r="CO22" s="521"/>
      <c r="CP22" s="521"/>
      <c r="CQ22" s="521"/>
      <c r="CR22" s="521"/>
      <c r="CS22" s="522"/>
      <c r="CT22" s="372"/>
      <c r="CU22" s="373"/>
      <c r="CV22" s="373"/>
      <c r="CW22" s="373"/>
      <c r="CX22" s="373"/>
      <c r="CY22" s="373"/>
      <c r="CZ22" s="373"/>
      <c r="DA22" s="374"/>
      <c r="DB22" s="372"/>
      <c r="DC22" s="373"/>
      <c r="DD22" s="373"/>
      <c r="DE22" s="373"/>
      <c r="DF22" s="373"/>
      <c r="DG22" s="373"/>
      <c r="DH22" s="373"/>
      <c r="DI22" s="374"/>
      <c r="DJ22" s="137"/>
      <c r="DK22" s="137"/>
      <c r="DL22" s="137"/>
      <c r="DM22" s="137"/>
      <c r="DN22" s="137"/>
      <c r="DO22" s="137"/>
    </row>
    <row r="23" spans="1:119" ht="18.75" customHeight="1">
      <c r="A23" s="138"/>
      <c r="B23" s="547"/>
      <c r="C23" s="548"/>
      <c r="D23" s="549"/>
      <c r="E23" s="395"/>
      <c r="F23" s="402"/>
      <c r="G23" s="402"/>
      <c r="H23" s="402"/>
      <c r="I23" s="402"/>
      <c r="J23" s="402"/>
      <c r="K23" s="389"/>
      <c r="L23" s="395"/>
      <c r="M23" s="402"/>
      <c r="N23" s="402"/>
      <c r="O23" s="402"/>
      <c r="P23" s="389"/>
      <c r="Q23" s="556"/>
      <c r="R23" s="557"/>
      <c r="S23" s="557"/>
      <c r="T23" s="557"/>
      <c r="U23" s="557"/>
      <c r="V23" s="558"/>
      <c r="W23" s="560"/>
      <c r="X23" s="548"/>
      <c r="Y23" s="549"/>
      <c r="Z23" s="395"/>
      <c r="AA23" s="402"/>
      <c r="AB23" s="402"/>
      <c r="AC23" s="402"/>
      <c r="AD23" s="402"/>
      <c r="AE23" s="402"/>
      <c r="AF23" s="402"/>
      <c r="AG23" s="389"/>
      <c r="AH23" s="395"/>
      <c r="AI23" s="402"/>
      <c r="AJ23" s="402"/>
      <c r="AK23" s="402"/>
      <c r="AL23" s="389"/>
      <c r="AM23" s="567"/>
      <c r="AN23" s="568"/>
      <c r="AO23" s="568"/>
      <c r="AP23" s="568"/>
      <c r="AQ23" s="568"/>
      <c r="AR23" s="569"/>
      <c r="AS23" s="556"/>
      <c r="AT23" s="557"/>
      <c r="AU23" s="557"/>
      <c r="AV23" s="557"/>
      <c r="AW23" s="557"/>
      <c r="AX23" s="571"/>
      <c r="AY23" s="409" t="s">
        <v>150</v>
      </c>
      <c r="AZ23" s="410"/>
      <c r="BA23" s="410"/>
      <c r="BB23" s="410"/>
      <c r="BC23" s="410"/>
      <c r="BD23" s="410"/>
      <c r="BE23" s="410"/>
      <c r="BF23" s="410"/>
      <c r="BG23" s="410"/>
      <c r="BH23" s="410"/>
      <c r="BI23" s="410"/>
      <c r="BJ23" s="410"/>
      <c r="BK23" s="410"/>
      <c r="BL23" s="410"/>
      <c r="BM23" s="411"/>
      <c r="BN23" s="375">
        <v>4249297</v>
      </c>
      <c r="BO23" s="376"/>
      <c r="BP23" s="376"/>
      <c r="BQ23" s="376"/>
      <c r="BR23" s="376"/>
      <c r="BS23" s="376"/>
      <c r="BT23" s="376"/>
      <c r="BU23" s="377"/>
      <c r="BV23" s="375">
        <v>4784262</v>
      </c>
      <c r="BW23" s="376"/>
      <c r="BX23" s="376"/>
      <c r="BY23" s="376"/>
      <c r="BZ23" s="376"/>
      <c r="CA23" s="376"/>
      <c r="CB23" s="376"/>
      <c r="CC23" s="377"/>
      <c r="CD23" s="152"/>
      <c r="CE23" s="521"/>
      <c r="CF23" s="521"/>
      <c r="CG23" s="521"/>
      <c r="CH23" s="521"/>
      <c r="CI23" s="521"/>
      <c r="CJ23" s="521"/>
      <c r="CK23" s="521"/>
      <c r="CL23" s="521"/>
      <c r="CM23" s="521"/>
      <c r="CN23" s="521"/>
      <c r="CO23" s="521"/>
      <c r="CP23" s="521"/>
      <c r="CQ23" s="521"/>
      <c r="CR23" s="521"/>
      <c r="CS23" s="522"/>
      <c r="CT23" s="372"/>
      <c r="CU23" s="373"/>
      <c r="CV23" s="373"/>
      <c r="CW23" s="373"/>
      <c r="CX23" s="373"/>
      <c r="CY23" s="373"/>
      <c r="CZ23" s="373"/>
      <c r="DA23" s="374"/>
      <c r="DB23" s="372"/>
      <c r="DC23" s="373"/>
      <c r="DD23" s="373"/>
      <c r="DE23" s="373"/>
      <c r="DF23" s="373"/>
      <c r="DG23" s="373"/>
      <c r="DH23" s="373"/>
      <c r="DI23" s="374"/>
      <c r="DJ23" s="137"/>
      <c r="DK23" s="137"/>
      <c r="DL23" s="137"/>
      <c r="DM23" s="137"/>
      <c r="DN23" s="137"/>
      <c r="DO23" s="137"/>
    </row>
    <row r="24" spans="1:119" ht="18.75" customHeight="1" thickBot="1">
      <c r="A24" s="138"/>
      <c r="B24" s="547"/>
      <c r="C24" s="548"/>
      <c r="D24" s="549"/>
      <c r="E24" s="465" t="s">
        <v>151</v>
      </c>
      <c r="F24" s="422"/>
      <c r="G24" s="422"/>
      <c r="H24" s="422"/>
      <c r="I24" s="422"/>
      <c r="J24" s="422"/>
      <c r="K24" s="423"/>
      <c r="L24" s="466">
        <v>1</v>
      </c>
      <c r="M24" s="467"/>
      <c r="N24" s="467"/>
      <c r="O24" s="467"/>
      <c r="P24" s="481"/>
      <c r="Q24" s="466">
        <v>7850</v>
      </c>
      <c r="R24" s="467"/>
      <c r="S24" s="467"/>
      <c r="T24" s="467"/>
      <c r="U24" s="467"/>
      <c r="V24" s="481"/>
      <c r="W24" s="560"/>
      <c r="X24" s="548"/>
      <c r="Y24" s="549"/>
      <c r="Z24" s="465" t="s">
        <v>152</v>
      </c>
      <c r="AA24" s="422"/>
      <c r="AB24" s="422"/>
      <c r="AC24" s="422"/>
      <c r="AD24" s="422"/>
      <c r="AE24" s="422"/>
      <c r="AF24" s="422"/>
      <c r="AG24" s="423"/>
      <c r="AH24" s="466">
        <v>83</v>
      </c>
      <c r="AI24" s="467"/>
      <c r="AJ24" s="467"/>
      <c r="AK24" s="467"/>
      <c r="AL24" s="481"/>
      <c r="AM24" s="466">
        <v>247174</v>
      </c>
      <c r="AN24" s="467"/>
      <c r="AO24" s="467"/>
      <c r="AP24" s="467"/>
      <c r="AQ24" s="467"/>
      <c r="AR24" s="481"/>
      <c r="AS24" s="466">
        <v>2978</v>
      </c>
      <c r="AT24" s="467"/>
      <c r="AU24" s="467"/>
      <c r="AV24" s="467"/>
      <c r="AW24" s="467"/>
      <c r="AX24" s="468"/>
      <c r="AY24" s="572" t="s">
        <v>153</v>
      </c>
      <c r="AZ24" s="573"/>
      <c r="BA24" s="573"/>
      <c r="BB24" s="573"/>
      <c r="BC24" s="573"/>
      <c r="BD24" s="573"/>
      <c r="BE24" s="573"/>
      <c r="BF24" s="573"/>
      <c r="BG24" s="573"/>
      <c r="BH24" s="573"/>
      <c r="BI24" s="573"/>
      <c r="BJ24" s="573"/>
      <c r="BK24" s="573"/>
      <c r="BL24" s="573"/>
      <c r="BM24" s="574"/>
      <c r="BN24" s="375">
        <v>3654084</v>
      </c>
      <c r="BO24" s="376"/>
      <c r="BP24" s="376"/>
      <c r="BQ24" s="376"/>
      <c r="BR24" s="376"/>
      <c r="BS24" s="376"/>
      <c r="BT24" s="376"/>
      <c r="BU24" s="377"/>
      <c r="BV24" s="375">
        <v>3887706</v>
      </c>
      <c r="BW24" s="376"/>
      <c r="BX24" s="376"/>
      <c r="BY24" s="376"/>
      <c r="BZ24" s="376"/>
      <c r="CA24" s="376"/>
      <c r="CB24" s="376"/>
      <c r="CC24" s="377"/>
      <c r="CD24" s="152"/>
      <c r="CE24" s="521"/>
      <c r="CF24" s="521"/>
      <c r="CG24" s="521"/>
      <c r="CH24" s="521"/>
      <c r="CI24" s="521"/>
      <c r="CJ24" s="521"/>
      <c r="CK24" s="521"/>
      <c r="CL24" s="521"/>
      <c r="CM24" s="521"/>
      <c r="CN24" s="521"/>
      <c r="CO24" s="521"/>
      <c r="CP24" s="521"/>
      <c r="CQ24" s="521"/>
      <c r="CR24" s="521"/>
      <c r="CS24" s="522"/>
      <c r="CT24" s="372"/>
      <c r="CU24" s="373"/>
      <c r="CV24" s="373"/>
      <c r="CW24" s="373"/>
      <c r="CX24" s="373"/>
      <c r="CY24" s="373"/>
      <c r="CZ24" s="373"/>
      <c r="DA24" s="374"/>
      <c r="DB24" s="372"/>
      <c r="DC24" s="373"/>
      <c r="DD24" s="373"/>
      <c r="DE24" s="373"/>
      <c r="DF24" s="373"/>
      <c r="DG24" s="373"/>
      <c r="DH24" s="373"/>
      <c r="DI24" s="374"/>
      <c r="DJ24" s="137"/>
      <c r="DK24" s="137"/>
      <c r="DL24" s="137"/>
      <c r="DM24" s="137"/>
      <c r="DN24" s="137"/>
      <c r="DO24" s="137"/>
    </row>
    <row r="25" spans="1:119" s="137" customFormat="1" ht="18.75" customHeight="1">
      <c r="A25" s="138"/>
      <c r="B25" s="547"/>
      <c r="C25" s="548"/>
      <c r="D25" s="549"/>
      <c r="E25" s="465" t="s">
        <v>154</v>
      </c>
      <c r="F25" s="422"/>
      <c r="G25" s="422"/>
      <c r="H25" s="422"/>
      <c r="I25" s="422"/>
      <c r="J25" s="422"/>
      <c r="K25" s="423"/>
      <c r="L25" s="466">
        <v>1</v>
      </c>
      <c r="M25" s="467"/>
      <c r="N25" s="467"/>
      <c r="O25" s="467"/>
      <c r="P25" s="481"/>
      <c r="Q25" s="466">
        <v>6360</v>
      </c>
      <c r="R25" s="467"/>
      <c r="S25" s="467"/>
      <c r="T25" s="467"/>
      <c r="U25" s="467"/>
      <c r="V25" s="481"/>
      <c r="W25" s="560"/>
      <c r="X25" s="548"/>
      <c r="Y25" s="549"/>
      <c r="Z25" s="465" t="s">
        <v>155</v>
      </c>
      <c r="AA25" s="422"/>
      <c r="AB25" s="422"/>
      <c r="AC25" s="422"/>
      <c r="AD25" s="422"/>
      <c r="AE25" s="422"/>
      <c r="AF25" s="422"/>
      <c r="AG25" s="423"/>
      <c r="AH25" s="466" t="s">
        <v>118</v>
      </c>
      <c r="AI25" s="467"/>
      <c r="AJ25" s="467"/>
      <c r="AK25" s="467"/>
      <c r="AL25" s="481"/>
      <c r="AM25" s="466" t="s">
        <v>118</v>
      </c>
      <c r="AN25" s="467"/>
      <c r="AO25" s="467"/>
      <c r="AP25" s="467"/>
      <c r="AQ25" s="467"/>
      <c r="AR25" s="481"/>
      <c r="AS25" s="466" t="s">
        <v>118</v>
      </c>
      <c r="AT25" s="467"/>
      <c r="AU25" s="467"/>
      <c r="AV25" s="467"/>
      <c r="AW25" s="467"/>
      <c r="AX25" s="468"/>
      <c r="AY25" s="409" t="s">
        <v>156</v>
      </c>
      <c r="AZ25" s="410"/>
      <c r="BA25" s="410"/>
      <c r="BB25" s="410"/>
      <c r="BC25" s="410"/>
      <c r="BD25" s="410"/>
      <c r="BE25" s="410"/>
      <c r="BF25" s="410"/>
      <c r="BG25" s="410"/>
      <c r="BH25" s="410"/>
      <c r="BI25" s="410"/>
      <c r="BJ25" s="410"/>
      <c r="BK25" s="410"/>
      <c r="BL25" s="410"/>
      <c r="BM25" s="411"/>
      <c r="BN25" s="412">
        <v>1192707</v>
      </c>
      <c r="BO25" s="413"/>
      <c r="BP25" s="413"/>
      <c r="BQ25" s="413"/>
      <c r="BR25" s="413"/>
      <c r="BS25" s="413"/>
      <c r="BT25" s="413"/>
      <c r="BU25" s="414"/>
      <c r="BV25" s="412">
        <v>1394554</v>
      </c>
      <c r="BW25" s="413"/>
      <c r="BX25" s="413"/>
      <c r="BY25" s="413"/>
      <c r="BZ25" s="413"/>
      <c r="CA25" s="413"/>
      <c r="CB25" s="413"/>
      <c r="CC25" s="414"/>
      <c r="CD25" s="152"/>
      <c r="CE25" s="521"/>
      <c r="CF25" s="521"/>
      <c r="CG25" s="521"/>
      <c r="CH25" s="521"/>
      <c r="CI25" s="521"/>
      <c r="CJ25" s="521"/>
      <c r="CK25" s="521"/>
      <c r="CL25" s="521"/>
      <c r="CM25" s="521"/>
      <c r="CN25" s="521"/>
      <c r="CO25" s="521"/>
      <c r="CP25" s="521"/>
      <c r="CQ25" s="521"/>
      <c r="CR25" s="521"/>
      <c r="CS25" s="522"/>
      <c r="CT25" s="372"/>
      <c r="CU25" s="373"/>
      <c r="CV25" s="373"/>
      <c r="CW25" s="373"/>
      <c r="CX25" s="373"/>
      <c r="CY25" s="373"/>
      <c r="CZ25" s="373"/>
      <c r="DA25" s="374"/>
      <c r="DB25" s="372"/>
      <c r="DC25" s="373"/>
      <c r="DD25" s="373"/>
      <c r="DE25" s="373"/>
      <c r="DF25" s="373"/>
      <c r="DG25" s="373"/>
      <c r="DH25" s="373"/>
      <c r="DI25" s="374"/>
    </row>
    <row r="26" spans="1:119" s="137" customFormat="1" ht="18.75" customHeight="1">
      <c r="A26" s="138"/>
      <c r="B26" s="547"/>
      <c r="C26" s="548"/>
      <c r="D26" s="549"/>
      <c r="E26" s="465" t="s">
        <v>157</v>
      </c>
      <c r="F26" s="422"/>
      <c r="G26" s="422"/>
      <c r="H26" s="422"/>
      <c r="I26" s="422"/>
      <c r="J26" s="422"/>
      <c r="K26" s="423"/>
      <c r="L26" s="466">
        <v>1</v>
      </c>
      <c r="M26" s="467"/>
      <c r="N26" s="467"/>
      <c r="O26" s="467"/>
      <c r="P26" s="481"/>
      <c r="Q26" s="466">
        <v>5910</v>
      </c>
      <c r="R26" s="467"/>
      <c r="S26" s="467"/>
      <c r="T26" s="467"/>
      <c r="U26" s="467"/>
      <c r="V26" s="481"/>
      <c r="W26" s="560"/>
      <c r="X26" s="548"/>
      <c r="Y26" s="549"/>
      <c r="Z26" s="465" t="s">
        <v>158</v>
      </c>
      <c r="AA26" s="542"/>
      <c r="AB26" s="542"/>
      <c r="AC26" s="542"/>
      <c r="AD26" s="542"/>
      <c r="AE26" s="542"/>
      <c r="AF26" s="542"/>
      <c r="AG26" s="543"/>
      <c r="AH26" s="466" t="s">
        <v>118</v>
      </c>
      <c r="AI26" s="467"/>
      <c r="AJ26" s="467"/>
      <c r="AK26" s="467"/>
      <c r="AL26" s="481"/>
      <c r="AM26" s="466" t="s">
        <v>118</v>
      </c>
      <c r="AN26" s="467"/>
      <c r="AO26" s="467"/>
      <c r="AP26" s="467"/>
      <c r="AQ26" s="467"/>
      <c r="AR26" s="481"/>
      <c r="AS26" s="466" t="s">
        <v>118</v>
      </c>
      <c r="AT26" s="467"/>
      <c r="AU26" s="467"/>
      <c r="AV26" s="467"/>
      <c r="AW26" s="467"/>
      <c r="AX26" s="468"/>
      <c r="AY26" s="378" t="s">
        <v>159</v>
      </c>
      <c r="AZ26" s="379"/>
      <c r="BA26" s="379"/>
      <c r="BB26" s="379"/>
      <c r="BC26" s="379"/>
      <c r="BD26" s="379"/>
      <c r="BE26" s="379"/>
      <c r="BF26" s="379"/>
      <c r="BG26" s="379"/>
      <c r="BH26" s="379"/>
      <c r="BI26" s="379"/>
      <c r="BJ26" s="379"/>
      <c r="BK26" s="379"/>
      <c r="BL26" s="379"/>
      <c r="BM26" s="380"/>
      <c r="BN26" s="375" t="s">
        <v>118</v>
      </c>
      <c r="BO26" s="376"/>
      <c r="BP26" s="376"/>
      <c r="BQ26" s="376"/>
      <c r="BR26" s="376"/>
      <c r="BS26" s="376"/>
      <c r="BT26" s="376"/>
      <c r="BU26" s="377"/>
      <c r="BV26" s="375" t="s">
        <v>118</v>
      </c>
      <c r="BW26" s="376"/>
      <c r="BX26" s="376"/>
      <c r="BY26" s="376"/>
      <c r="BZ26" s="376"/>
      <c r="CA26" s="376"/>
      <c r="CB26" s="376"/>
      <c r="CC26" s="377"/>
      <c r="CD26" s="152"/>
      <c r="CE26" s="521"/>
      <c r="CF26" s="521"/>
      <c r="CG26" s="521"/>
      <c r="CH26" s="521"/>
      <c r="CI26" s="521"/>
      <c r="CJ26" s="521"/>
      <c r="CK26" s="521"/>
      <c r="CL26" s="521"/>
      <c r="CM26" s="521"/>
      <c r="CN26" s="521"/>
      <c r="CO26" s="521"/>
      <c r="CP26" s="521"/>
      <c r="CQ26" s="521"/>
      <c r="CR26" s="521"/>
      <c r="CS26" s="522"/>
      <c r="CT26" s="372"/>
      <c r="CU26" s="373"/>
      <c r="CV26" s="373"/>
      <c r="CW26" s="373"/>
      <c r="CX26" s="373"/>
      <c r="CY26" s="373"/>
      <c r="CZ26" s="373"/>
      <c r="DA26" s="374"/>
      <c r="DB26" s="372"/>
      <c r="DC26" s="373"/>
      <c r="DD26" s="373"/>
      <c r="DE26" s="373"/>
      <c r="DF26" s="373"/>
      <c r="DG26" s="373"/>
      <c r="DH26" s="373"/>
      <c r="DI26" s="374"/>
    </row>
    <row r="27" spans="1:119" ht="18.75" customHeight="1" thickBot="1">
      <c r="A27" s="138"/>
      <c r="B27" s="547"/>
      <c r="C27" s="548"/>
      <c r="D27" s="549"/>
      <c r="E27" s="465" t="s">
        <v>160</v>
      </c>
      <c r="F27" s="422"/>
      <c r="G27" s="422"/>
      <c r="H27" s="422"/>
      <c r="I27" s="422"/>
      <c r="J27" s="422"/>
      <c r="K27" s="423"/>
      <c r="L27" s="466">
        <v>1</v>
      </c>
      <c r="M27" s="467"/>
      <c r="N27" s="467"/>
      <c r="O27" s="467"/>
      <c r="P27" s="481"/>
      <c r="Q27" s="466">
        <v>3180</v>
      </c>
      <c r="R27" s="467"/>
      <c r="S27" s="467"/>
      <c r="T27" s="467"/>
      <c r="U27" s="467"/>
      <c r="V27" s="481"/>
      <c r="W27" s="560"/>
      <c r="X27" s="548"/>
      <c r="Y27" s="549"/>
      <c r="Z27" s="465" t="s">
        <v>161</v>
      </c>
      <c r="AA27" s="422"/>
      <c r="AB27" s="422"/>
      <c r="AC27" s="422"/>
      <c r="AD27" s="422"/>
      <c r="AE27" s="422"/>
      <c r="AF27" s="422"/>
      <c r="AG27" s="423"/>
      <c r="AH27" s="466">
        <v>12</v>
      </c>
      <c r="AI27" s="467"/>
      <c r="AJ27" s="467"/>
      <c r="AK27" s="467"/>
      <c r="AL27" s="481"/>
      <c r="AM27" s="466">
        <v>32582</v>
      </c>
      <c r="AN27" s="467"/>
      <c r="AO27" s="467"/>
      <c r="AP27" s="467"/>
      <c r="AQ27" s="467"/>
      <c r="AR27" s="481"/>
      <c r="AS27" s="466">
        <v>2715</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75">
        <v>221421</v>
      </c>
      <c r="BO27" s="576"/>
      <c r="BP27" s="576"/>
      <c r="BQ27" s="576"/>
      <c r="BR27" s="576"/>
      <c r="BS27" s="576"/>
      <c r="BT27" s="576"/>
      <c r="BU27" s="577"/>
      <c r="BV27" s="575">
        <v>221366</v>
      </c>
      <c r="BW27" s="576"/>
      <c r="BX27" s="576"/>
      <c r="BY27" s="576"/>
      <c r="BZ27" s="576"/>
      <c r="CA27" s="576"/>
      <c r="CB27" s="576"/>
      <c r="CC27" s="577"/>
      <c r="CD27" s="154"/>
      <c r="CE27" s="521"/>
      <c r="CF27" s="521"/>
      <c r="CG27" s="521"/>
      <c r="CH27" s="521"/>
      <c r="CI27" s="521"/>
      <c r="CJ27" s="521"/>
      <c r="CK27" s="521"/>
      <c r="CL27" s="521"/>
      <c r="CM27" s="521"/>
      <c r="CN27" s="521"/>
      <c r="CO27" s="521"/>
      <c r="CP27" s="521"/>
      <c r="CQ27" s="521"/>
      <c r="CR27" s="521"/>
      <c r="CS27" s="522"/>
      <c r="CT27" s="372"/>
      <c r="CU27" s="373"/>
      <c r="CV27" s="373"/>
      <c r="CW27" s="373"/>
      <c r="CX27" s="373"/>
      <c r="CY27" s="373"/>
      <c r="CZ27" s="373"/>
      <c r="DA27" s="374"/>
      <c r="DB27" s="372"/>
      <c r="DC27" s="373"/>
      <c r="DD27" s="373"/>
      <c r="DE27" s="373"/>
      <c r="DF27" s="373"/>
      <c r="DG27" s="373"/>
      <c r="DH27" s="373"/>
      <c r="DI27" s="374"/>
      <c r="DJ27" s="137"/>
      <c r="DK27" s="137"/>
      <c r="DL27" s="137"/>
      <c r="DM27" s="137"/>
      <c r="DN27" s="137"/>
      <c r="DO27" s="137"/>
    </row>
    <row r="28" spans="1:119" ht="18.75" customHeight="1">
      <c r="A28" s="138"/>
      <c r="B28" s="547"/>
      <c r="C28" s="548"/>
      <c r="D28" s="549"/>
      <c r="E28" s="465" t="s">
        <v>163</v>
      </c>
      <c r="F28" s="422"/>
      <c r="G28" s="422"/>
      <c r="H28" s="422"/>
      <c r="I28" s="422"/>
      <c r="J28" s="422"/>
      <c r="K28" s="423"/>
      <c r="L28" s="466">
        <v>1</v>
      </c>
      <c r="M28" s="467"/>
      <c r="N28" s="467"/>
      <c r="O28" s="467"/>
      <c r="P28" s="481"/>
      <c r="Q28" s="466">
        <v>2430</v>
      </c>
      <c r="R28" s="467"/>
      <c r="S28" s="467"/>
      <c r="T28" s="467"/>
      <c r="U28" s="467"/>
      <c r="V28" s="481"/>
      <c r="W28" s="560"/>
      <c r="X28" s="548"/>
      <c r="Y28" s="549"/>
      <c r="Z28" s="465" t="s">
        <v>164</v>
      </c>
      <c r="AA28" s="422"/>
      <c r="AB28" s="422"/>
      <c r="AC28" s="422"/>
      <c r="AD28" s="422"/>
      <c r="AE28" s="422"/>
      <c r="AF28" s="422"/>
      <c r="AG28" s="423"/>
      <c r="AH28" s="466" t="s">
        <v>118</v>
      </c>
      <c r="AI28" s="467"/>
      <c r="AJ28" s="467"/>
      <c r="AK28" s="467"/>
      <c r="AL28" s="481"/>
      <c r="AM28" s="466" t="s">
        <v>118</v>
      </c>
      <c r="AN28" s="467"/>
      <c r="AO28" s="467"/>
      <c r="AP28" s="467"/>
      <c r="AQ28" s="467"/>
      <c r="AR28" s="481"/>
      <c r="AS28" s="466" t="s">
        <v>118</v>
      </c>
      <c r="AT28" s="467"/>
      <c r="AU28" s="467"/>
      <c r="AV28" s="467"/>
      <c r="AW28" s="467"/>
      <c r="AX28" s="468"/>
      <c r="AY28" s="587" t="s">
        <v>165</v>
      </c>
      <c r="AZ28" s="588"/>
      <c r="BA28" s="588"/>
      <c r="BB28" s="589"/>
      <c r="BC28" s="409" t="s">
        <v>166</v>
      </c>
      <c r="BD28" s="410"/>
      <c r="BE28" s="410"/>
      <c r="BF28" s="410"/>
      <c r="BG28" s="410"/>
      <c r="BH28" s="410"/>
      <c r="BI28" s="410"/>
      <c r="BJ28" s="410"/>
      <c r="BK28" s="410"/>
      <c r="BL28" s="410"/>
      <c r="BM28" s="411"/>
      <c r="BN28" s="412">
        <v>2696346</v>
      </c>
      <c r="BO28" s="413"/>
      <c r="BP28" s="413"/>
      <c r="BQ28" s="413"/>
      <c r="BR28" s="413"/>
      <c r="BS28" s="413"/>
      <c r="BT28" s="413"/>
      <c r="BU28" s="414"/>
      <c r="BV28" s="412">
        <v>2993750</v>
      </c>
      <c r="BW28" s="413"/>
      <c r="BX28" s="413"/>
      <c r="BY28" s="413"/>
      <c r="BZ28" s="413"/>
      <c r="CA28" s="413"/>
      <c r="CB28" s="413"/>
      <c r="CC28" s="414"/>
      <c r="CD28" s="152"/>
      <c r="CE28" s="521"/>
      <c r="CF28" s="521"/>
      <c r="CG28" s="521"/>
      <c r="CH28" s="521"/>
      <c r="CI28" s="521"/>
      <c r="CJ28" s="521"/>
      <c r="CK28" s="521"/>
      <c r="CL28" s="521"/>
      <c r="CM28" s="521"/>
      <c r="CN28" s="521"/>
      <c r="CO28" s="521"/>
      <c r="CP28" s="521"/>
      <c r="CQ28" s="521"/>
      <c r="CR28" s="521"/>
      <c r="CS28" s="522"/>
      <c r="CT28" s="372"/>
      <c r="CU28" s="373"/>
      <c r="CV28" s="373"/>
      <c r="CW28" s="373"/>
      <c r="CX28" s="373"/>
      <c r="CY28" s="373"/>
      <c r="CZ28" s="373"/>
      <c r="DA28" s="374"/>
      <c r="DB28" s="372"/>
      <c r="DC28" s="373"/>
      <c r="DD28" s="373"/>
      <c r="DE28" s="373"/>
      <c r="DF28" s="373"/>
      <c r="DG28" s="373"/>
      <c r="DH28" s="373"/>
      <c r="DI28" s="374"/>
      <c r="DJ28" s="137"/>
      <c r="DK28" s="137"/>
      <c r="DL28" s="137"/>
      <c r="DM28" s="137"/>
      <c r="DN28" s="137"/>
      <c r="DO28" s="137"/>
    </row>
    <row r="29" spans="1:119" ht="18.75" customHeight="1">
      <c r="A29" s="138"/>
      <c r="B29" s="547"/>
      <c r="C29" s="548"/>
      <c r="D29" s="549"/>
      <c r="E29" s="465" t="s">
        <v>167</v>
      </c>
      <c r="F29" s="422"/>
      <c r="G29" s="422"/>
      <c r="H29" s="422"/>
      <c r="I29" s="422"/>
      <c r="J29" s="422"/>
      <c r="K29" s="423"/>
      <c r="L29" s="466">
        <v>10</v>
      </c>
      <c r="M29" s="467"/>
      <c r="N29" s="467"/>
      <c r="O29" s="467"/>
      <c r="P29" s="481"/>
      <c r="Q29" s="466">
        <v>2200</v>
      </c>
      <c r="R29" s="467"/>
      <c r="S29" s="467"/>
      <c r="T29" s="467"/>
      <c r="U29" s="467"/>
      <c r="V29" s="481"/>
      <c r="W29" s="561"/>
      <c r="X29" s="562"/>
      <c r="Y29" s="563"/>
      <c r="Z29" s="465" t="s">
        <v>168</v>
      </c>
      <c r="AA29" s="422"/>
      <c r="AB29" s="422"/>
      <c r="AC29" s="422"/>
      <c r="AD29" s="422"/>
      <c r="AE29" s="422"/>
      <c r="AF29" s="422"/>
      <c r="AG29" s="423"/>
      <c r="AH29" s="466">
        <v>95</v>
      </c>
      <c r="AI29" s="467"/>
      <c r="AJ29" s="467"/>
      <c r="AK29" s="467"/>
      <c r="AL29" s="481"/>
      <c r="AM29" s="466">
        <v>279756</v>
      </c>
      <c r="AN29" s="467"/>
      <c r="AO29" s="467"/>
      <c r="AP29" s="467"/>
      <c r="AQ29" s="467"/>
      <c r="AR29" s="481"/>
      <c r="AS29" s="466">
        <v>2945</v>
      </c>
      <c r="AT29" s="467"/>
      <c r="AU29" s="467"/>
      <c r="AV29" s="467"/>
      <c r="AW29" s="467"/>
      <c r="AX29" s="468"/>
      <c r="AY29" s="590"/>
      <c r="AZ29" s="591"/>
      <c r="BA29" s="591"/>
      <c r="BB29" s="592"/>
      <c r="BC29" s="426" t="s">
        <v>169</v>
      </c>
      <c r="BD29" s="427"/>
      <c r="BE29" s="427"/>
      <c r="BF29" s="427"/>
      <c r="BG29" s="427"/>
      <c r="BH29" s="427"/>
      <c r="BI29" s="427"/>
      <c r="BJ29" s="427"/>
      <c r="BK29" s="427"/>
      <c r="BL29" s="427"/>
      <c r="BM29" s="428"/>
      <c r="BN29" s="375">
        <v>8572</v>
      </c>
      <c r="BO29" s="376"/>
      <c r="BP29" s="376"/>
      <c r="BQ29" s="376"/>
      <c r="BR29" s="376"/>
      <c r="BS29" s="376"/>
      <c r="BT29" s="376"/>
      <c r="BU29" s="377"/>
      <c r="BV29" s="375">
        <v>780448</v>
      </c>
      <c r="BW29" s="376"/>
      <c r="BX29" s="376"/>
      <c r="BY29" s="376"/>
      <c r="BZ29" s="376"/>
      <c r="CA29" s="376"/>
      <c r="CB29" s="376"/>
      <c r="CC29" s="377"/>
      <c r="CD29" s="154"/>
      <c r="CE29" s="521"/>
      <c r="CF29" s="521"/>
      <c r="CG29" s="521"/>
      <c r="CH29" s="521"/>
      <c r="CI29" s="521"/>
      <c r="CJ29" s="521"/>
      <c r="CK29" s="521"/>
      <c r="CL29" s="521"/>
      <c r="CM29" s="521"/>
      <c r="CN29" s="521"/>
      <c r="CO29" s="521"/>
      <c r="CP29" s="521"/>
      <c r="CQ29" s="521"/>
      <c r="CR29" s="521"/>
      <c r="CS29" s="522"/>
      <c r="CT29" s="372"/>
      <c r="CU29" s="373"/>
      <c r="CV29" s="373"/>
      <c r="CW29" s="373"/>
      <c r="CX29" s="373"/>
      <c r="CY29" s="373"/>
      <c r="CZ29" s="373"/>
      <c r="DA29" s="374"/>
      <c r="DB29" s="372"/>
      <c r="DC29" s="373"/>
      <c r="DD29" s="373"/>
      <c r="DE29" s="373"/>
      <c r="DF29" s="373"/>
      <c r="DG29" s="373"/>
      <c r="DH29" s="373"/>
      <c r="DI29" s="374"/>
      <c r="DJ29" s="137"/>
      <c r="DK29" s="137"/>
      <c r="DL29" s="137"/>
      <c r="DM29" s="137"/>
      <c r="DN29" s="137"/>
      <c r="DO29" s="137"/>
    </row>
    <row r="30" spans="1:119" ht="18.75" customHeight="1" thickBot="1">
      <c r="A30" s="138"/>
      <c r="B30" s="550"/>
      <c r="C30" s="551"/>
      <c r="D30" s="552"/>
      <c r="E30" s="469"/>
      <c r="F30" s="470"/>
      <c r="G30" s="470"/>
      <c r="H30" s="470"/>
      <c r="I30" s="470"/>
      <c r="J30" s="470"/>
      <c r="K30" s="471"/>
      <c r="L30" s="581"/>
      <c r="M30" s="582"/>
      <c r="N30" s="582"/>
      <c r="O30" s="582"/>
      <c r="P30" s="583"/>
      <c r="Q30" s="581"/>
      <c r="R30" s="582"/>
      <c r="S30" s="582"/>
      <c r="T30" s="582"/>
      <c r="U30" s="582"/>
      <c r="V30" s="583"/>
      <c r="W30" s="584" t="s">
        <v>170</v>
      </c>
      <c r="X30" s="585"/>
      <c r="Y30" s="585"/>
      <c r="Z30" s="585"/>
      <c r="AA30" s="585"/>
      <c r="AB30" s="585"/>
      <c r="AC30" s="585"/>
      <c r="AD30" s="585"/>
      <c r="AE30" s="585"/>
      <c r="AF30" s="585"/>
      <c r="AG30" s="586"/>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72" t="s">
        <v>171</v>
      </c>
      <c r="BD30" s="573"/>
      <c r="BE30" s="573"/>
      <c r="BF30" s="573"/>
      <c r="BG30" s="573"/>
      <c r="BH30" s="573"/>
      <c r="BI30" s="573"/>
      <c r="BJ30" s="573"/>
      <c r="BK30" s="573"/>
      <c r="BL30" s="573"/>
      <c r="BM30" s="574"/>
      <c r="BN30" s="575">
        <v>543467</v>
      </c>
      <c r="BO30" s="576"/>
      <c r="BP30" s="576"/>
      <c r="BQ30" s="576"/>
      <c r="BR30" s="576"/>
      <c r="BS30" s="576"/>
      <c r="BT30" s="576"/>
      <c r="BU30" s="577"/>
      <c r="BV30" s="575">
        <v>756988</v>
      </c>
      <c r="BW30" s="576"/>
      <c r="BX30" s="576"/>
      <c r="BY30" s="576"/>
      <c r="BZ30" s="576"/>
      <c r="CA30" s="576"/>
      <c r="CB30" s="576"/>
      <c r="CC30" s="57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47" t="s">
        <v>178</v>
      </c>
      <c r="D33" s="447"/>
      <c r="E33" s="400" t="s">
        <v>179</v>
      </c>
      <c r="F33" s="400"/>
      <c r="G33" s="400"/>
      <c r="H33" s="400"/>
      <c r="I33" s="400"/>
      <c r="J33" s="400"/>
      <c r="K33" s="400"/>
      <c r="L33" s="400"/>
      <c r="M33" s="400"/>
      <c r="N33" s="400"/>
      <c r="O33" s="400"/>
      <c r="P33" s="400"/>
      <c r="Q33" s="400"/>
      <c r="R33" s="400"/>
      <c r="S33" s="400"/>
      <c r="T33" s="167"/>
      <c r="U33" s="447" t="s">
        <v>178</v>
      </c>
      <c r="V33" s="447"/>
      <c r="W33" s="400" t="s">
        <v>179</v>
      </c>
      <c r="X33" s="400"/>
      <c r="Y33" s="400"/>
      <c r="Z33" s="400"/>
      <c r="AA33" s="400"/>
      <c r="AB33" s="400"/>
      <c r="AC33" s="400"/>
      <c r="AD33" s="400"/>
      <c r="AE33" s="400"/>
      <c r="AF33" s="400"/>
      <c r="AG33" s="400"/>
      <c r="AH33" s="400"/>
      <c r="AI33" s="400"/>
      <c r="AJ33" s="400"/>
      <c r="AK33" s="400"/>
      <c r="AL33" s="167"/>
      <c r="AM33" s="447" t="s">
        <v>178</v>
      </c>
      <c r="AN33" s="447"/>
      <c r="AO33" s="400" t="s">
        <v>179</v>
      </c>
      <c r="AP33" s="400"/>
      <c r="AQ33" s="400"/>
      <c r="AR33" s="400"/>
      <c r="AS33" s="400"/>
      <c r="AT33" s="400"/>
      <c r="AU33" s="400"/>
      <c r="AV33" s="400"/>
      <c r="AW33" s="400"/>
      <c r="AX33" s="400"/>
      <c r="AY33" s="400"/>
      <c r="AZ33" s="400"/>
      <c r="BA33" s="400"/>
      <c r="BB33" s="400"/>
      <c r="BC33" s="400"/>
      <c r="BD33" s="168"/>
      <c r="BE33" s="400" t="s">
        <v>180</v>
      </c>
      <c r="BF33" s="400"/>
      <c r="BG33" s="400" t="s">
        <v>181</v>
      </c>
      <c r="BH33" s="400"/>
      <c r="BI33" s="400"/>
      <c r="BJ33" s="400"/>
      <c r="BK33" s="400"/>
      <c r="BL33" s="400"/>
      <c r="BM33" s="400"/>
      <c r="BN33" s="400"/>
      <c r="BO33" s="400"/>
      <c r="BP33" s="400"/>
      <c r="BQ33" s="400"/>
      <c r="BR33" s="400"/>
      <c r="BS33" s="400"/>
      <c r="BT33" s="400"/>
      <c r="BU33" s="400"/>
      <c r="BV33" s="168"/>
      <c r="BW33" s="447" t="s">
        <v>180</v>
      </c>
      <c r="BX33" s="447"/>
      <c r="BY33" s="400" t="s">
        <v>182</v>
      </c>
      <c r="BZ33" s="400"/>
      <c r="CA33" s="400"/>
      <c r="CB33" s="400"/>
      <c r="CC33" s="400"/>
      <c r="CD33" s="400"/>
      <c r="CE33" s="400"/>
      <c r="CF33" s="400"/>
      <c r="CG33" s="400"/>
      <c r="CH33" s="400"/>
      <c r="CI33" s="400"/>
      <c r="CJ33" s="400"/>
      <c r="CK33" s="400"/>
      <c r="CL33" s="400"/>
      <c r="CM33" s="400"/>
      <c r="CN33" s="167"/>
      <c r="CO33" s="447" t="s">
        <v>178</v>
      </c>
      <c r="CP33" s="447"/>
      <c r="CQ33" s="400" t="s">
        <v>183</v>
      </c>
      <c r="CR33" s="400"/>
      <c r="CS33" s="400"/>
      <c r="CT33" s="400"/>
      <c r="CU33" s="400"/>
      <c r="CV33" s="400"/>
      <c r="CW33" s="400"/>
      <c r="CX33" s="400"/>
      <c r="CY33" s="400"/>
      <c r="CZ33" s="400"/>
      <c r="DA33" s="400"/>
      <c r="DB33" s="400"/>
      <c r="DC33" s="400"/>
      <c r="DD33" s="400"/>
      <c r="DE33" s="400"/>
      <c r="DF33" s="167"/>
      <c r="DG33" s="400" t="s">
        <v>184</v>
      </c>
      <c r="DH33" s="400"/>
      <c r="DI33" s="169"/>
      <c r="DJ33" s="137"/>
      <c r="DK33" s="137"/>
      <c r="DL33" s="137"/>
      <c r="DM33" s="137"/>
      <c r="DN33" s="137"/>
      <c r="DO33" s="137"/>
    </row>
    <row r="34" spans="1:119" ht="32.25" customHeight="1">
      <c r="A34" s="138"/>
      <c r="B34" s="16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5"/>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65"/>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65"/>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65"/>
      <c r="BW34" s="597">
        <f>IF(BY34="","",MAX(C34:D43,U34:V43,AM34:AN43,BE34:BF43)+1)</f>
        <v>7</v>
      </c>
      <c r="BX34" s="597"/>
      <c r="BY34" s="598" t="str">
        <f>IF('各会計、関係団体の財政状況及び健全化判断比率'!B68="","",'各会計、関係団体の財政状況及び健全化判断比率'!B68)</f>
        <v>館林地区消防組合</v>
      </c>
      <c r="BZ34" s="598"/>
      <c r="CA34" s="598"/>
      <c r="CB34" s="598"/>
      <c r="CC34" s="598"/>
      <c r="CD34" s="598"/>
      <c r="CE34" s="598"/>
      <c r="CF34" s="598"/>
      <c r="CG34" s="598"/>
      <c r="CH34" s="598"/>
      <c r="CI34" s="598"/>
      <c r="CJ34" s="598"/>
      <c r="CK34" s="598"/>
      <c r="CL34" s="598"/>
      <c r="CM34" s="598"/>
      <c r="CN34" s="165"/>
      <c r="CO34" s="597">
        <f>IF(CQ34="","",MAX(C34:D43,U34:V43,AM34:AN43,BE34:BF43,BW34:BX43)+1)</f>
        <v>16</v>
      </c>
      <c r="CP34" s="597"/>
      <c r="CQ34" s="598" t="str">
        <f>IF('各会計、関係団体の財政状況及び健全化判断比率'!BS7="","",'各会計、関係団体の財政状況及び健全化判断比率'!BS7)</f>
        <v>明和町土地開発公社</v>
      </c>
      <c r="CR34" s="598"/>
      <c r="CS34" s="598"/>
      <c r="CT34" s="598"/>
      <c r="CU34" s="598"/>
      <c r="CV34" s="598"/>
      <c r="CW34" s="598"/>
      <c r="CX34" s="598"/>
      <c r="CY34" s="598"/>
      <c r="CZ34" s="598"/>
      <c r="DA34" s="598"/>
      <c r="DB34" s="598"/>
      <c r="DC34" s="598"/>
      <c r="DD34" s="598"/>
      <c r="DE34" s="598"/>
      <c r="DF34" s="162"/>
      <c r="DG34" s="596" t="str">
        <f>IF('各会計、関係団体の財政状況及び健全化判断比率'!BR7="","",'各会計、関係団体の財政状況及び健全化判断比率'!BR7)</f>
        <v/>
      </c>
      <c r="DH34" s="596"/>
      <c r="DI34" s="169"/>
      <c r="DJ34" s="137"/>
      <c r="DK34" s="137"/>
      <c r="DL34" s="137"/>
      <c r="DM34" s="137"/>
      <c r="DN34" s="137"/>
      <c r="DO34" s="137"/>
    </row>
    <row r="35" spans="1:119" ht="32.25" customHeight="1">
      <c r="A35" s="138"/>
      <c r="B35" s="164"/>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65"/>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65"/>
      <c r="AM35" s="597" t="str">
        <f t="shared" ref="AM35:AM43" si="0">IF(AO35="","",AM34+1)</f>
        <v/>
      </c>
      <c r="AN35" s="597"/>
      <c r="AO35" s="598"/>
      <c r="AP35" s="598"/>
      <c r="AQ35" s="598"/>
      <c r="AR35" s="598"/>
      <c r="AS35" s="598"/>
      <c r="AT35" s="598"/>
      <c r="AU35" s="598"/>
      <c r="AV35" s="598"/>
      <c r="AW35" s="598"/>
      <c r="AX35" s="598"/>
      <c r="AY35" s="598"/>
      <c r="AZ35" s="598"/>
      <c r="BA35" s="598"/>
      <c r="BB35" s="598"/>
      <c r="BC35" s="598"/>
      <c r="BD35" s="165"/>
      <c r="BE35" s="597" t="str">
        <f t="shared" ref="BE35:BE43" si="1">IF(BG35="","",BE34+1)</f>
        <v/>
      </c>
      <c r="BF35" s="597"/>
      <c r="BG35" s="598"/>
      <c r="BH35" s="598"/>
      <c r="BI35" s="598"/>
      <c r="BJ35" s="598"/>
      <c r="BK35" s="598"/>
      <c r="BL35" s="598"/>
      <c r="BM35" s="598"/>
      <c r="BN35" s="598"/>
      <c r="BO35" s="598"/>
      <c r="BP35" s="598"/>
      <c r="BQ35" s="598"/>
      <c r="BR35" s="598"/>
      <c r="BS35" s="598"/>
      <c r="BT35" s="598"/>
      <c r="BU35" s="598"/>
      <c r="BV35" s="165"/>
      <c r="BW35" s="597">
        <f t="shared" ref="BW35:BW43" si="2">IF(BY35="","",BW34+1)</f>
        <v>8</v>
      </c>
      <c r="BX35" s="597"/>
      <c r="BY35" s="598" t="str">
        <f>IF('各会計、関係団体の財政状況及び健全化判断比率'!B69="","",'各会計、関係団体の財政状況及び健全化判断比率'!B69)</f>
        <v>館林邑楽医療事務組合（一般会計）</v>
      </c>
      <c r="BZ35" s="598"/>
      <c r="CA35" s="598"/>
      <c r="CB35" s="598"/>
      <c r="CC35" s="598"/>
      <c r="CD35" s="598"/>
      <c r="CE35" s="598"/>
      <c r="CF35" s="598"/>
      <c r="CG35" s="598"/>
      <c r="CH35" s="598"/>
      <c r="CI35" s="598"/>
      <c r="CJ35" s="598"/>
      <c r="CK35" s="598"/>
      <c r="CL35" s="598"/>
      <c r="CM35" s="598"/>
      <c r="CN35" s="165"/>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F35" s="162"/>
      <c r="DG35" s="596" t="str">
        <f>IF('各会計、関係団体の財政状況及び健全化判断比率'!BR8="","",'各会計、関係団体の財政状況及び健全化判断比率'!BR8)</f>
        <v/>
      </c>
      <c r="DH35" s="596"/>
      <c r="DI35" s="169"/>
      <c r="DJ35" s="137"/>
      <c r="DK35" s="137"/>
      <c r="DL35" s="137"/>
      <c r="DM35" s="137"/>
      <c r="DN35" s="137"/>
      <c r="DO35" s="137"/>
    </row>
    <row r="36" spans="1:119" ht="32.25" customHeight="1">
      <c r="A36" s="138"/>
      <c r="B36" s="164"/>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5"/>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65"/>
      <c r="AM36" s="597" t="str">
        <f t="shared" si="0"/>
        <v/>
      </c>
      <c r="AN36" s="597"/>
      <c r="AO36" s="598"/>
      <c r="AP36" s="598"/>
      <c r="AQ36" s="598"/>
      <c r="AR36" s="598"/>
      <c r="AS36" s="598"/>
      <c r="AT36" s="598"/>
      <c r="AU36" s="598"/>
      <c r="AV36" s="598"/>
      <c r="AW36" s="598"/>
      <c r="AX36" s="598"/>
      <c r="AY36" s="598"/>
      <c r="AZ36" s="598"/>
      <c r="BA36" s="598"/>
      <c r="BB36" s="598"/>
      <c r="BC36" s="598"/>
      <c r="BD36" s="165"/>
      <c r="BE36" s="597" t="str">
        <f t="shared" si="1"/>
        <v/>
      </c>
      <c r="BF36" s="597"/>
      <c r="BG36" s="598"/>
      <c r="BH36" s="598"/>
      <c r="BI36" s="598"/>
      <c r="BJ36" s="598"/>
      <c r="BK36" s="598"/>
      <c r="BL36" s="598"/>
      <c r="BM36" s="598"/>
      <c r="BN36" s="598"/>
      <c r="BO36" s="598"/>
      <c r="BP36" s="598"/>
      <c r="BQ36" s="598"/>
      <c r="BR36" s="598"/>
      <c r="BS36" s="598"/>
      <c r="BT36" s="598"/>
      <c r="BU36" s="598"/>
      <c r="BV36" s="165"/>
      <c r="BW36" s="597">
        <f t="shared" si="2"/>
        <v>9</v>
      </c>
      <c r="BX36" s="597"/>
      <c r="BY36" s="598" t="str">
        <f>IF('各会計、関係団体の財政状況及び健全化判断比率'!B70="","",'各会計、関係団体の財政状況及び健全化判断比率'!B70)</f>
        <v>邑楽館林医療事務組合（病院事業会計）</v>
      </c>
      <c r="BZ36" s="598"/>
      <c r="CA36" s="598"/>
      <c r="CB36" s="598"/>
      <c r="CC36" s="598"/>
      <c r="CD36" s="598"/>
      <c r="CE36" s="598"/>
      <c r="CF36" s="598"/>
      <c r="CG36" s="598"/>
      <c r="CH36" s="598"/>
      <c r="CI36" s="598"/>
      <c r="CJ36" s="598"/>
      <c r="CK36" s="598"/>
      <c r="CL36" s="598"/>
      <c r="CM36" s="598"/>
      <c r="CN36" s="165"/>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F36" s="162"/>
      <c r="DG36" s="596" t="str">
        <f>IF('各会計、関係団体の財政状況及び健全化判断比率'!BR9="","",'各会計、関係団体の財政状況及び健全化判断比率'!BR9)</f>
        <v/>
      </c>
      <c r="DH36" s="596"/>
      <c r="DI36" s="169"/>
      <c r="DJ36" s="137"/>
      <c r="DK36" s="137"/>
      <c r="DL36" s="137"/>
      <c r="DM36" s="137"/>
      <c r="DN36" s="137"/>
      <c r="DO36" s="137"/>
    </row>
    <row r="37" spans="1:119" ht="32.25" customHeight="1">
      <c r="A37" s="138"/>
      <c r="B37" s="16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5"/>
      <c r="U37" s="597" t="str">
        <f t="shared" si="4"/>
        <v/>
      </c>
      <c r="V37" s="597"/>
      <c r="W37" s="598"/>
      <c r="X37" s="598"/>
      <c r="Y37" s="598"/>
      <c r="Z37" s="598"/>
      <c r="AA37" s="598"/>
      <c r="AB37" s="598"/>
      <c r="AC37" s="598"/>
      <c r="AD37" s="598"/>
      <c r="AE37" s="598"/>
      <c r="AF37" s="598"/>
      <c r="AG37" s="598"/>
      <c r="AH37" s="598"/>
      <c r="AI37" s="598"/>
      <c r="AJ37" s="598"/>
      <c r="AK37" s="598"/>
      <c r="AL37" s="165"/>
      <c r="AM37" s="597" t="str">
        <f t="shared" si="0"/>
        <v/>
      </c>
      <c r="AN37" s="597"/>
      <c r="AO37" s="598"/>
      <c r="AP37" s="598"/>
      <c r="AQ37" s="598"/>
      <c r="AR37" s="598"/>
      <c r="AS37" s="598"/>
      <c r="AT37" s="598"/>
      <c r="AU37" s="598"/>
      <c r="AV37" s="598"/>
      <c r="AW37" s="598"/>
      <c r="AX37" s="598"/>
      <c r="AY37" s="598"/>
      <c r="AZ37" s="598"/>
      <c r="BA37" s="598"/>
      <c r="BB37" s="598"/>
      <c r="BC37" s="598"/>
      <c r="BD37" s="165"/>
      <c r="BE37" s="597" t="str">
        <f t="shared" si="1"/>
        <v/>
      </c>
      <c r="BF37" s="597"/>
      <c r="BG37" s="598"/>
      <c r="BH37" s="598"/>
      <c r="BI37" s="598"/>
      <c r="BJ37" s="598"/>
      <c r="BK37" s="598"/>
      <c r="BL37" s="598"/>
      <c r="BM37" s="598"/>
      <c r="BN37" s="598"/>
      <c r="BO37" s="598"/>
      <c r="BP37" s="598"/>
      <c r="BQ37" s="598"/>
      <c r="BR37" s="598"/>
      <c r="BS37" s="598"/>
      <c r="BT37" s="598"/>
      <c r="BU37" s="598"/>
      <c r="BV37" s="165"/>
      <c r="BW37" s="597">
        <f t="shared" si="2"/>
        <v>10</v>
      </c>
      <c r="BX37" s="597"/>
      <c r="BY37" s="598" t="str">
        <f>IF('各会計、関係団体の財政状況及び健全化判断比率'!B71="","",'各会計、関係団体の財政状況及び健全化判断比率'!B71)</f>
        <v>館林衛生施設組合</v>
      </c>
      <c r="BZ37" s="598"/>
      <c r="CA37" s="598"/>
      <c r="CB37" s="598"/>
      <c r="CC37" s="598"/>
      <c r="CD37" s="598"/>
      <c r="CE37" s="598"/>
      <c r="CF37" s="598"/>
      <c r="CG37" s="598"/>
      <c r="CH37" s="598"/>
      <c r="CI37" s="598"/>
      <c r="CJ37" s="598"/>
      <c r="CK37" s="598"/>
      <c r="CL37" s="598"/>
      <c r="CM37" s="598"/>
      <c r="CN37" s="165"/>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F37" s="162"/>
      <c r="DG37" s="596" t="str">
        <f>IF('各会計、関係団体の財政状況及び健全化判断比率'!BR10="","",'各会計、関係団体の財政状況及び健全化判断比率'!BR10)</f>
        <v/>
      </c>
      <c r="DH37" s="596"/>
      <c r="DI37" s="169"/>
      <c r="DJ37" s="137"/>
      <c r="DK37" s="137"/>
      <c r="DL37" s="137"/>
      <c r="DM37" s="137"/>
      <c r="DN37" s="137"/>
      <c r="DO37" s="137"/>
    </row>
    <row r="38" spans="1:119" ht="32.25" customHeight="1">
      <c r="A38" s="138"/>
      <c r="B38" s="16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5"/>
      <c r="U38" s="597" t="str">
        <f t="shared" si="4"/>
        <v/>
      </c>
      <c r="V38" s="597"/>
      <c r="W38" s="598"/>
      <c r="X38" s="598"/>
      <c r="Y38" s="598"/>
      <c r="Z38" s="598"/>
      <c r="AA38" s="598"/>
      <c r="AB38" s="598"/>
      <c r="AC38" s="598"/>
      <c r="AD38" s="598"/>
      <c r="AE38" s="598"/>
      <c r="AF38" s="598"/>
      <c r="AG38" s="598"/>
      <c r="AH38" s="598"/>
      <c r="AI38" s="598"/>
      <c r="AJ38" s="598"/>
      <c r="AK38" s="598"/>
      <c r="AL38" s="165"/>
      <c r="AM38" s="597" t="str">
        <f t="shared" si="0"/>
        <v/>
      </c>
      <c r="AN38" s="597"/>
      <c r="AO38" s="598"/>
      <c r="AP38" s="598"/>
      <c r="AQ38" s="598"/>
      <c r="AR38" s="598"/>
      <c r="AS38" s="598"/>
      <c r="AT38" s="598"/>
      <c r="AU38" s="598"/>
      <c r="AV38" s="598"/>
      <c r="AW38" s="598"/>
      <c r="AX38" s="598"/>
      <c r="AY38" s="598"/>
      <c r="AZ38" s="598"/>
      <c r="BA38" s="598"/>
      <c r="BB38" s="598"/>
      <c r="BC38" s="598"/>
      <c r="BD38" s="165"/>
      <c r="BE38" s="597" t="str">
        <f t="shared" si="1"/>
        <v/>
      </c>
      <c r="BF38" s="597"/>
      <c r="BG38" s="598"/>
      <c r="BH38" s="598"/>
      <c r="BI38" s="598"/>
      <c r="BJ38" s="598"/>
      <c r="BK38" s="598"/>
      <c r="BL38" s="598"/>
      <c r="BM38" s="598"/>
      <c r="BN38" s="598"/>
      <c r="BO38" s="598"/>
      <c r="BP38" s="598"/>
      <c r="BQ38" s="598"/>
      <c r="BR38" s="598"/>
      <c r="BS38" s="598"/>
      <c r="BT38" s="598"/>
      <c r="BU38" s="598"/>
      <c r="BV38" s="165"/>
      <c r="BW38" s="597">
        <f t="shared" si="2"/>
        <v>11</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65"/>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F38" s="162"/>
      <c r="DG38" s="596" t="str">
        <f>IF('各会計、関係団体の財政状況及び健全化判断比率'!BR11="","",'各会計、関係団体の財政状況及び健全化判断比率'!BR11)</f>
        <v/>
      </c>
      <c r="DH38" s="596"/>
      <c r="DI38" s="169"/>
      <c r="DJ38" s="137"/>
      <c r="DK38" s="137"/>
      <c r="DL38" s="137"/>
      <c r="DM38" s="137"/>
      <c r="DN38" s="137"/>
      <c r="DO38" s="137"/>
    </row>
    <row r="39" spans="1:119" ht="32.25" customHeight="1">
      <c r="A39" s="138"/>
      <c r="B39" s="16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5"/>
      <c r="U39" s="597" t="str">
        <f t="shared" si="4"/>
        <v/>
      </c>
      <c r="V39" s="597"/>
      <c r="W39" s="598"/>
      <c r="X39" s="598"/>
      <c r="Y39" s="598"/>
      <c r="Z39" s="598"/>
      <c r="AA39" s="598"/>
      <c r="AB39" s="598"/>
      <c r="AC39" s="598"/>
      <c r="AD39" s="598"/>
      <c r="AE39" s="598"/>
      <c r="AF39" s="598"/>
      <c r="AG39" s="598"/>
      <c r="AH39" s="598"/>
      <c r="AI39" s="598"/>
      <c r="AJ39" s="598"/>
      <c r="AK39" s="598"/>
      <c r="AL39" s="165"/>
      <c r="AM39" s="597" t="str">
        <f t="shared" si="0"/>
        <v/>
      </c>
      <c r="AN39" s="597"/>
      <c r="AO39" s="598"/>
      <c r="AP39" s="598"/>
      <c r="AQ39" s="598"/>
      <c r="AR39" s="598"/>
      <c r="AS39" s="598"/>
      <c r="AT39" s="598"/>
      <c r="AU39" s="598"/>
      <c r="AV39" s="598"/>
      <c r="AW39" s="598"/>
      <c r="AX39" s="598"/>
      <c r="AY39" s="598"/>
      <c r="AZ39" s="598"/>
      <c r="BA39" s="598"/>
      <c r="BB39" s="598"/>
      <c r="BC39" s="598"/>
      <c r="BD39" s="165"/>
      <c r="BE39" s="597" t="str">
        <f t="shared" si="1"/>
        <v/>
      </c>
      <c r="BF39" s="597"/>
      <c r="BG39" s="598"/>
      <c r="BH39" s="598"/>
      <c r="BI39" s="598"/>
      <c r="BJ39" s="598"/>
      <c r="BK39" s="598"/>
      <c r="BL39" s="598"/>
      <c r="BM39" s="598"/>
      <c r="BN39" s="598"/>
      <c r="BO39" s="598"/>
      <c r="BP39" s="598"/>
      <c r="BQ39" s="598"/>
      <c r="BR39" s="598"/>
      <c r="BS39" s="598"/>
      <c r="BT39" s="598"/>
      <c r="BU39" s="598"/>
      <c r="BV39" s="165"/>
      <c r="BW39" s="597">
        <f t="shared" si="2"/>
        <v>12</v>
      </c>
      <c r="BX39" s="597"/>
      <c r="BY39" s="598" t="str">
        <f>IF('各会計、関係団体の財政状況及び健全化判断比率'!B73="","",'各会計、関係団体の財政状況及び健全化判断比率'!B73)</f>
        <v>群馬県市町村総合事務組合</v>
      </c>
      <c r="BZ39" s="598"/>
      <c r="CA39" s="598"/>
      <c r="CB39" s="598"/>
      <c r="CC39" s="598"/>
      <c r="CD39" s="598"/>
      <c r="CE39" s="598"/>
      <c r="CF39" s="598"/>
      <c r="CG39" s="598"/>
      <c r="CH39" s="598"/>
      <c r="CI39" s="598"/>
      <c r="CJ39" s="598"/>
      <c r="CK39" s="598"/>
      <c r="CL39" s="598"/>
      <c r="CM39" s="598"/>
      <c r="CN39" s="165"/>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F39" s="162"/>
      <c r="DG39" s="596" t="str">
        <f>IF('各会計、関係団体の財政状況及び健全化判断比率'!BR12="","",'各会計、関係団体の財政状況及び健全化判断比率'!BR12)</f>
        <v/>
      </c>
      <c r="DH39" s="596"/>
      <c r="DI39" s="169"/>
      <c r="DJ39" s="137"/>
      <c r="DK39" s="137"/>
      <c r="DL39" s="137"/>
      <c r="DM39" s="137"/>
      <c r="DN39" s="137"/>
      <c r="DO39" s="137"/>
    </row>
    <row r="40" spans="1:119" ht="32.25" customHeight="1">
      <c r="A40" s="138"/>
      <c r="B40" s="16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5"/>
      <c r="U40" s="597" t="str">
        <f t="shared" si="4"/>
        <v/>
      </c>
      <c r="V40" s="597"/>
      <c r="W40" s="598"/>
      <c r="X40" s="598"/>
      <c r="Y40" s="598"/>
      <c r="Z40" s="598"/>
      <c r="AA40" s="598"/>
      <c r="AB40" s="598"/>
      <c r="AC40" s="598"/>
      <c r="AD40" s="598"/>
      <c r="AE40" s="598"/>
      <c r="AF40" s="598"/>
      <c r="AG40" s="598"/>
      <c r="AH40" s="598"/>
      <c r="AI40" s="598"/>
      <c r="AJ40" s="598"/>
      <c r="AK40" s="598"/>
      <c r="AL40" s="165"/>
      <c r="AM40" s="597" t="str">
        <f t="shared" si="0"/>
        <v/>
      </c>
      <c r="AN40" s="597"/>
      <c r="AO40" s="598"/>
      <c r="AP40" s="598"/>
      <c r="AQ40" s="598"/>
      <c r="AR40" s="598"/>
      <c r="AS40" s="598"/>
      <c r="AT40" s="598"/>
      <c r="AU40" s="598"/>
      <c r="AV40" s="598"/>
      <c r="AW40" s="598"/>
      <c r="AX40" s="598"/>
      <c r="AY40" s="598"/>
      <c r="AZ40" s="598"/>
      <c r="BA40" s="598"/>
      <c r="BB40" s="598"/>
      <c r="BC40" s="598"/>
      <c r="BD40" s="165"/>
      <c r="BE40" s="597" t="str">
        <f t="shared" si="1"/>
        <v/>
      </c>
      <c r="BF40" s="597"/>
      <c r="BG40" s="598"/>
      <c r="BH40" s="598"/>
      <c r="BI40" s="598"/>
      <c r="BJ40" s="598"/>
      <c r="BK40" s="598"/>
      <c r="BL40" s="598"/>
      <c r="BM40" s="598"/>
      <c r="BN40" s="598"/>
      <c r="BO40" s="598"/>
      <c r="BP40" s="598"/>
      <c r="BQ40" s="598"/>
      <c r="BR40" s="598"/>
      <c r="BS40" s="598"/>
      <c r="BT40" s="598"/>
      <c r="BU40" s="598"/>
      <c r="BV40" s="165"/>
      <c r="BW40" s="597">
        <f t="shared" si="2"/>
        <v>13</v>
      </c>
      <c r="BX40" s="597"/>
      <c r="BY40" s="598" t="str">
        <f>IF('各会計、関係団体の財政状況及び健全化判断比率'!B74="","",'各会計、関係団体の財政状況及び健全化判断比率'!B74)</f>
        <v>群馬県後期高齢者医療広域連合（一般会計）</v>
      </c>
      <c r="BZ40" s="598"/>
      <c r="CA40" s="598"/>
      <c r="CB40" s="598"/>
      <c r="CC40" s="598"/>
      <c r="CD40" s="598"/>
      <c r="CE40" s="598"/>
      <c r="CF40" s="598"/>
      <c r="CG40" s="598"/>
      <c r="CH40" s="598"/>
      <c r="CI40" s="598"/>
      <c r="CJ40" s="598"/>
      <c r="CK40" s="598"/>
      <c r="CL40" s="598"/>
      <c r="CM40" s="598"/>
      <c r="CN40" s="165"/>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F40" s="162"/>
      <c r="DG40" s="596" t="str">
        <f>IF('各会計、関係団体の財政状況及び健全化判断比率'!BR13="","",'各会計、関係団体の財政状況及び健全化判断比率'!BR13)</f>
        <v/>
      </c>
      <c r="DH40" s="596"/>
      <c r="DI40" s="169"/>
      <c r="DJ40" s="137"/>
      <c r="DK40" s="137"/>
      <c r="DL40" s="137"/>
      <c r="DM40" s="137"/>
      <c r="DN40" s="137"/>
      <c r="DO40" s="137"/>
    </row>
    <row r="41" spans="1:119" ht="32.25" customHeight="1">
      <c r="A41" s="138"/>
      <c r="B41" s="16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5"/>
      <c r="U41" s="597" t="str">
        <f t="shared" si="4"/>
        <v/>
      </c>
      <c r="V41" s="597"/>
      <c r="W41" s="598"/>
      <c r="X41" s="598"/>
      <c r="Y41" s="598"/>
      <c r="Z41" s="598"/>
      <c r="AA41" s="598"/>
      <c r="AB41" s="598"/>
      <c r="AC41" s="598"/>
      <c r="AD41" s="598"/>
      <c r="AE41" s="598"/>
      <c r="AF41" s="598"/>
      <c r="AG41" s="598"/>
      <c r="AH41" s="598"/>
      <c r="AI41" s="598"/>
      <c r="AJ41" s="598"/>
      <c r="AK41" s="598"/>
      <c r="AL41" s="165"/>
      <c r="AM41" s="597" t="str">
        <f t="shared" si="0"/>
        <v/>
      </c>
      <c r="AN41" s="597"/>
      <c r="AO41" s="598"/>
      <c r="AP41" s="598"/>
      <c r="AQ41" s="598"/>
      <c r="AR41" s="598"/>
      <c r="AS41" s="598"/>
      <c r="AT41" s="598"/>
      <c r="AU41" s="598"/>
      <c r="AV41" s="598"/>
      <c r="AW41" s="598"/>
      <c r="AX41" s="598"/>
      <c r="AY41" s="598"/>
      <c r="AZ41" s="598"/>
      <c r="BA41" s="598"/>
      <c r="BB41" s="598"/>
      <c r="BC41" s="598"/>
      <c r="BD41" s="165"/>
      <c r="BE41" s="597" t="str">
        <f t="shared" si="1"/>
        <v/>
      </c>
      <c r="BF41" s="597"/>
      <c r="BG41" s="598"/>
      <c r="BH41" s="598"/>
      <c r="BI41" s="598"/>
      <c r="BJ41" s="598"/>
      <c r="BK41" s="598"/>
      <c r="BL41" s="598"/>
      <c r="BM41" s="598"/>
      <c r="BN41" s="598"/>
      <c r="BO41" s="598"/>
      <c r="BP41" s="598"/>
      <c r="BQ41" s="598"/>
      <c r="BR41" s="598"/>
      <c r="BS41" s="598"/>
      <c r="BT41" s="598"/>
      <c r="BU41" s="598"/>
      <c r="BV41" s="165"/>
      <c r="BW41" s="597">
        <f t="shared" si="2"/>
        <v>14</v>
      </c>
      <c r="BX41" s="597"/>
      <c r="BY41" s="598" t="str">
        <f>IF('各会計、関係団体の財政状況及び健全化判断比率'!B75="","",'各会計、関係団体の財政状況及び健全化判断比率'!B75)</f>
        <v>群馬県後期高齢者医療広域連合（事業会計）</v>
      </c>
      <c r="BZ41" s="598"/>
      <c r="CA41" s="598"/>
      <c r="CB41" s="598"/>
      <c r="CC41" s="598"/>
      <c r="CD41" s="598"/>
      <c r="CE41" s="598"/>
      <c r="CF41" s="598"/>
      <c r="CG41" s="598"/>
      <c r="CH41" s="598"/>
      <c r="CI41" s="598"/>
      <c r="CJ41" s="598"/>
      <c r="CK41" s="598"/>
      <c r="CL41" s="598"/>
      <c r="CM41" s="598"/>
      <c r="CN41" s="165"/>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F41" s="162"/>
      <c r="DG41" s="596" t="str">
        <f>IF('各会計、関係団体の財政状況及び健全化判断比率'!BR14="","",'各会計、関係団体の財政状況及び健全化判断比率'!BR14)</f>
        <v/>
      </c>
      <c r="DH41" s="596"/>
      <c r="DI41" s="169"/>
      <c r="DJ41" s="137"/>
      <c r="DK41" s="137"/>
      <c r="DL41" s="137"/>
      <c r="DM41" s="137"/>
      <c r="DN41" s="137"/>
      <c r="DO41" s="137"/>
    </row>
    <row r="42" spans="1:119" ht="32.25" customHeight="1">
      <c r="A42" s="137"/>
      <c r="B42" s="16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5"/>
      <c r="U42" s="597" t="str">
        <f t="shared" si="4"/>
        <v/>
      </c>
      <c r="V42" s="597"/>
      <c r="W42" s="598"/>
      <c r="X42" s="598"/>
      <c r="Y42" s="598"/>
      <c r="Z42" s="598"/>
      <c r="AA42" s="598"/>
      <c r="AB42" s="598"/>
      <c r="AC42" s="598"/>
      <c r="AD42" s="598"/>
      <c r="AE42" s="598"/>
      <c r="AF42" s="598"/>
      <c r="AG42" s="598"/>
      <c r="AH42" s="598"/>
      <c r="AI42" s="598"/>
      <c r="AJ42" s="598"/>
      <c r="AK42" s="598"/>
      <c r="AL42" s="165"/>
      <c r="AM42" s="597" t="str">
        <f t="shared" si="0"/>
        <v/>
      </c>
      <c r="AN42" s="597"/>
      <c r="AO42" s="598"/>
      <c r="AP42" s="598"/>
      <c r="AQ42" s="598"/>
      <c r="AR42" s="598"/>
      <c r="AS42" s="598"/>
      <c r="AT42" s="598"/>
      <c r="AU42" s="598"/>
      <c r="AV42" s="598"/>
      <c r="AW42" s="598"/>
      <c r="AX42" s="598"/>
      <c r="AY42" s="598"/>
      <c r="AZ42" s="598"/>
      <c r="BA42" s="598"/>
      <c r="BB42" s="598"/>
      <c r="BC42" s="598"/>
      <c r="BD42" s="165"/>
      <c r="BE42" s="597" t="str">
        <f t="shared" si="1"/>
        <v/>
      </c>
      <c r="BF42" s="597"/>
      <c r="BG42" s="598"/>
      <c r="BH42" s="598"/>
      <c r="BI42" s="598"/>
      <c r="BJ42" s="598"/>
      <c r="BK42" s="598"/>
      <c r="BL42" s="598"/>
      <c r="BM42" s="598"/>
      <c r="BN42" s="598"/>
      <c r="BO42" s="598"/>
      <c r="BP42" s="598"/>
      <c r="BQ42" s="598"/>
      <c r="BR42" s="598"/>
      <c r="BS42" s="598"/>
      <c r="BT42" s="598"/>
      <c r="BU42" s="598"/>
      <c r="BV42" s="165"/>
      <c r="BW42" s="597">
        <f t="shared" si="2"/>
        <v>15</v>
      </c>
      <c r="BX42" s="597"/>
      <c r="BY42" s="598" t="str">
        <f>IF('各会計、関係団体の財政状況及び健全化判断比率'!B76="","",'各会計、関係団体の財政状況及び健全化判断比率'!B76)</f>
        <v>東毛広域市町村圏振興整備組合</v>
      </c>
      <c r="BZ42" s="598"/>
      <c r="CA42" s="598"/>
      <c r="CB42" s="598"/>
      <c r="CC42" s="598"/>
      <c r="CD42" s="598"/>
      <c r="CE42" s="598"/>
      <c r="CF42" s="598"/>
      <c r="CG42" s="598"/>
      <c r="CH42" s="598"/>
      <c r="CI42" s="598"/>
      <c r="CJ42" s="598"/>
      <c r="CK42" s="598"/>
      <c r="CL42" s="598"/>
      <c r="CM42" s="598"/>
      <c r="CN42" s="165"/>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F42" s="162"/>
      <c r="DG42" s="596" t="str">
        <f>IF('各会計、関係団体の財政状況及び健全化判断比率'!BR15="","",'各会計、関係団体の財政状況及び健全化判断比率'!BR15)</f>
        <v/>
      </c>
      <c r="DH42" s="596"/>
      <c r="DI42" s="169"/>
      <c r="DJ42" s="137"/>
      <c r="DK42" s="137"/>
      <c r="DL42" s="137"/>
      <c r="DM42" s="137"/>
      <c r="DN42" s="137"/>
      <c r="DO42" s="137"/>
    </row>
    <row r="43" spans="1:119" ht="32.25" customHeight="1">
      <c r="A43" s="137"/>
      <c r="B43" s="16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5"/>
      <c r="U43" s="597" t="str">
        <f t="shared" si="4"/>
        <v/>
      </c>
      <c r="V43" s="597"/>
      <c r="W43" s="598"/>
      <c r="X43" s="598"/>
      <c r="Y43" s="598"/>
      <c r="Z43" s="598"/>
      <c r="AA43" s="598"/>
      <c r="AB43" s="598"/>
      <c r="AC43" s="598"/>
      <c r="AD43" s="598"/>
      <c r="AE43" s="598"/>
      <c r="AF43" s="598"/>
      <c r="AG43" s="598"/>
      <c r="AH43" s="598"/>
      <c r="AI43" s="598"/>
      <c r="AJ43" s="598"/>
      <c r="AK43" s="598"/>
      <c r="AL43" s="165"/>
      <c r="AM43" s="597" t="str">
        <f t="shared" si="0"/>
        <v/>
      </c>
      <c r="AN43" s="597"/>
      <c r="AO43" s="598"/>
      <c r="AP43" s="598"/>
      <c r="AQ43" s="598"/>
      <c r="AR43" s="598"/>
      <c r="AS43" s="598"/>
      <c r="AT43" s="598"/>
      <c r="AU43" s="598"/>
      <c r="AV43" s="598"/>
      <c r="AW43" s="598"/>
      <c r="AX43" s="598"/>
      <c r="AY43" s="598"/>
      <c r="AZ43" s="598"/>
      <c r="BA43" s="598"/>
      <c r="BB43" s="598"/>
      <c r="BC43" s="598"/>
      <c r="BD43" s="165"/>
      <c r="BE43" s="597" t="str">
        <f t="shared" si="1"/>
        <v/>
      </c>
      <c r="BF43" s="597"/>
      <c r="BG43" s="598"/>
      <c r="BH43" s="598"/>
      <c r="BI43" s="598"/>
      <c r="BJ43" s="598"/>
      <c r="BK43" s="598"/>
      <c r="BL43" s="598"/>
      <c r="BM43" s="598"/>
      <c r="BN43" s="598"/>
      <c r="BO43" s="598"/>
      <c r="BP43" s="598"/>
      <c r="BQ43" s="598"/>
      <c r="BR43" s="598"/>
      <c r="BS43" s="598"/>
      <c r="BT43" s="598"/>
      <c r="BU43" s="598"/>
      <c r="BV43" s="165"/>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5"/>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F43" s="162"/>
      <c r="DG43" s="596" t="str">
        <f>IF('各会計、関係団体の財政状況及び健全化判断比率'!BR16="","",'各会計、関係団体の財政状況及び健全化判断比率'!BR16)</f>
        <v/>
      </c>
      <c r="DH43" s="59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Z27:AG27"/>
    <mergeCell ref="AH27:AL27"/>
    <mergeCell ref="AM27:AR27"/>
    <mergeCell ref="AH30:AX30"/>
    <mergeCell ref="BC30:BM30"/>
    <mergeCell ref="CT28:DA29"/>
    <mergeCell ref="DB28:DI29"/>
    <mergeCell ref="AS29:AX29"/>
    <mergeCell ref="BC29:BM29"/>
    <mergeCell ref="AS28:AX28"/>
    <mergeCell ref="AY28:BB30"/>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23" sqref="BG23:CB2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06" t="s">
        <v>193</v>
      </c>
      <c r="DI1" s="607"/>
      <c r="DJ1" s="607"/>
      <c r="DK1" s="607"/>
      <c r="DL1" s="607"/>
      <c r="DM1" s="607"/>
      <c r="DN1" s="608"/>
      <c r="DP1" s="606" t="s">
        <v>194</v>
      </c>
      <c r="DQ1" s="607"/>
      <c r="DR1" s="607"/>
      <c r="DS1" s="607"/>
      <c r="DT1" s="607"/>
      <c r="DU1" s="607"/>
      <c r="DV1" s="607"/>
      <c r="DW1" s="607"/>
      <c r="DX1" s="607"/>
      <c r="DY1" s="607"/>
      <c r="DZ1" s="607"/>
      <c r="EA1" s="607"/>
      <c r="EB1" s="607"/>
      <c r="EC1" s="608"/>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99" t="s">
        <v>196</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197</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602" t="s">
        <v>198</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c r="B4" s="599" t="s">
        <v>1</v>
      </c>
      <c r="C4" s="600"/>
      <c r="D4" s="600"/>
      <c r="E4" s="600"/>
      <c r="F4" s="600"/>
      <c r="G4" s="600"/>
      <c r="H4" s="600"/>
      <c r="I4" s="600"/>
      <c r="J4" s="600"/>
      <c r="K4" s="600"/>
      <c r="L4" s="600"/>
      <c r="M4" s="600"/>
      <c r="N4" s="600"/>
      <c r="O4" s="600"/>
      <c r="P4" s="600"/>
      <c r="Q4" s="601"/>
      <c r="R4" s="599" t="s">
        <v>199</v>
      </c>
      <c r="S4" s="600"/>
      <c r="T4" s="600"/>
      <c r="U4" s="600"/>
      <c r="V4" s="600"/>
      <c r="W4" s="600"/>
      <c r="X4" s="600"/>
      <c r="Y4" s="601"/>
      <c r="Z4" s="599" t="s">
        <v>200</v>
      </c>
      <c r="AA4" s="600"/>
      <c r="AB4" s="600"/>
      <c r="AC4" s="601"/>
      <c r="AD4" s="599" t="s">
        <v>201</v>
      </c>
      <c r="AE4" s="600"/>
      <c r="AF4" s="600"/>
      <c r="AG4" s="600"/>
      <c r="AH4" s="600"/>
      <c r="AI4" s="600"/>
      <c r="AJ4" s="600"/>
      <c r="AK4" s="601"/>
      <c r="AL4" s="599" t="s">
        <v>200</v>
      </c>
      <c r="AM4" s="600"/>
      <c r="AN4" s="600"/>
      <c r="AO4" s="601"/>
      <c r="AP4" s="605" t="s">
        <v>202</v>
      </c>
      <c r="AQ4" s="605"/>
      <c r="AR4" s="605"/>
      <c r="AS4" s="605"/>
      <c r="AT4" s="605"/>
      <c r="AU4" s="605"/>
      <c r="AV4" s="605"/>
      <c r="AW4" s="605"/>
      <c r="AX4" s="605"/>
      <c r="AY4" s="605"/>
      <c r="AZ4" s="605"/>
      <c r="BA4" s="605"/>
      <c r="BB4" s="605"/>
      <c r="BC4" s="605"/>
      <c r="BD4" s="605"/>
      <c r="BE4" s="605"/>
      <c r="BF4" s="605"/>
      <c r="BG4" s="605" t="s">
        <v>203</v>
      </c>
      <c r="BH4" s="605"/>
      <c r="BI4" s="605"/>
      <c r="BJ4" s="605"/>
      <c r="BK4" s="605"/>
      <c r="BL4" s="605"/>
      <c r="BM4" s="605"/>
      <c r="BN4" s="605"/>
      <c r="BO4" s="605" t="s">
        <v>200</v>
      </c>
      <c r="BP4" s="605"/>
      <c r="BQ4" s="605"/>
      <c r="BR4" s="605"/>
      <c r="BS4" s="605" t="s">
        <v>204</v>
      </c>
      <c r="BT4" s="605"/>
      <c r="BU4" s="605"/>
      <c r="BV4" s="605"/>
      <c r="BW4" s="605"/>
      <c r="BX4" s="605"/>
      <c r="BY4" s="605"/>
      <c r="BZ4" s="605"/>
      <c r="CA4" s="605"/>
      <c r="CB4" s="605"/>
      <c r="CD4" s="602" t="s">
        <v>205</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s="181" customFormat="1" ht="11.25" customHeight="1">
      <c r="B5" s="621" t="s">
        <v>206</v>
      </c>
      <c r="C5" s="622"/>
      <c r="D5" s="622"/>
      <c r="E5" s="622"/>
      <c r="F5" s="622"/>
      <c r="G5" s="622"/>
      <c r="H5" s="622"/>
      <c r="I5" s="622"/>
      <c r="J5" s="622"/>
      <c r="K5" s="622"/>
      <c r="L5" s="622"/>
      <c r="M5" s="622"/>
      <c r="N5" s="622"/>
      <c r="O5" s="622"/>
      <c r="P5" s="622"/>
      <c r="Q5" s="623"/>
      <c r="R5" s="624">
        <v>1972304</v>
      </c>
      <c r="S5" s="625"/>
      <c r="T5" s="625"/>
      <c r="U5" s="625"/>
      <c r="V5" s="625"/>
      <c r="W5" s="625"/>
      <c r="X5" s="625"/>
      <c r="Y5" s="626"/>
      <c r="Z5" s="627">
        <v>31.1</v>
      </c>
      <c r="AA5" s="627"/>
      <c r="AB5" s="627"/>
      <c r="AC5" s="627"/>
      <c r="AD5" s="628">
        <v>1972304</v>
      </c>
      <c r="AE5" s="628"/>
      <c r="AF5" s="628"/>
      <c r="AG5" s="628"/>
      <c r="AH5" s="628"/>
      <c r="AI5" s="628"/>
      <c r="AJ5" s="628"/>
      <c r="AK5" s="628"/>
      <c r="AL5" s="629">
        <v>66.099999999999994</v>
      </c>
      <c r="AM5" s="630"/>
      <c r="AN5" s="630"/>
      <c r="AO5" s="631"/>
      <c r="AP5" s="621" t="s">
        <v>207</v>
      </c>
      <c r="AQ5" s="622"/>
      <c r="AR5" s="622"/>
      <c r="AS5" s="622"/>
      <c r="AT5" s="622"/>
      <c r="AU5" s="622"/>
      <c r="AV5" s="622"/>
      <c r="AW5" s="622"/>
      <c r="AX5" s="622"/>
      <c r="AY5" s="622"/>
      <c r="AZ5" s="622"/>
      <c r="BA5" s="622"/>
      <c r="BB5" s="622"/>
      <c r="BC5" s="622"/>
      <c r="BD5" s="622"/>
      <c r="BE5" s="622"/>
      <c r="BF5" s="623"/>
      <c r="BG5" s="613">
        <v>1972304</v>
      </c>
      <c r="BH5" s="614"/>
      <c r="BI5" s="614"/>
      <c r="BJ5" s="614"/>
      <c r="BK5" s="614"/>
      <c r="BL5" s="614"/>
      <c r="BM5" s="614"/>
      <c r="BN5" s="615"/>
      <c r="BO5" s="609">
        <v>100</v>
      </c>
      <c r="BP5" s="609"/>
      <c r="BQ5" s="609"/>
      <c r="BR5" s="609"/>
      <c r="BS5" s="616">
        <v>14089</v>
      </c>
      <c r="BT5" s="616"/>
      <c r="BU5" s="616"/>
      <c r="BV5" s="616"/>
      <c r="BW5" s="616"/>
      <c r="BX5" s="616"/>
      <c r="BY5" s="616"/>
      <c r="BZ5" s="616"/>
      <c r="CA5" s="616"/>
      <c r="CB5" s="620"/>
      <c r="CD5" s="602" t="s">
        <v>202</v>
      </c>
      <c r="CE5" s="603"/>
      <c r="CF5" s="603"/>
      <c r="CG5" s="603"/>
      <c r="CH5" s="603"/>
      <c r="CI5" s="603"/>
      <c r="CJ5" s="603"/>
      <c r="CK5" s="603"/>
      <c r="CL5" s="603"/>
      <c r="CM5" s="603"/>
      <c r="CN5" s="603"/>
      <c r="CO5" s="603"/>
      <c r="CP5" s="603"/>
      <c r="CQ5" s="604"/>
      <c r="CR5" s="602" t="s">
        <v>208</v>
      </c>
      <c r="CS5" s="603"/>
      <c r="CT5" s="603"/>
      <c r="CU5" s="603"/>
      <c r="CV5" s="603"/>
      <c r="CW5" s="603"/>
      <c r="CX5" s="603"/>
      <c r="CY5" s="604"/>
      <c r="CZ5" s="602" t="s">
        <v>200</v>
      </c>
      <c r="DA5" s="603"/>
      <c r="DB5" s="603"/>
      <c r="DC5" s="604"/>
      <c r="DD5" s="602" t="s">
        <v>209</v>
      </c>
      <c r="DE5" s="603"/>
      <c r="DF5" s="603"/>
      <c r="DG5" s="603"/>
      <c r="DH5" s="603"/>
      <c r="DI5" s="603"/>
      <c r="DJ5" s="603"/>
      <c r="DK5" s="603"/>
      <c r="DL5" s="603"/>
      <c r="DM5" s="603"/>
      <c r="DN5" s="603"/>
      <c r="DO5" s="603"/>
      <c r="DP5" s="604"/>
      <c r="DQ5" s="602" t="s">
        <v>210</v>
      </c>
      <c r="DR5" s="603"/>
      <c r="DS5" s="603"/>
      <c r="DT5" s="603"/>
      <c r="DU5" s="603"/>
      <c r="DV5" s="603"/>
      <c r="DW5" s="603"/>
      <c r="DX5" s="603"/>
      <c r="DY5" s="603"/>
      <c r="DZ5" s="603"/>
      <c r="EA5" s="603"/>
      <c r="EB5" s="603"/>
      <c r="EC5" s="604"/>
    </row>
    <row r="6" spans="2:143" ht="11.25" customHeight="1">
      <c r="B6" s="610" t="s">
        <v>211</v>
      </c>
      <c r="C6" s="611"/>
      <c r="D6" s="611"/>
      <c r="E6" s="611"/>
      <c r="F6" s="611"/>
      <c r="G6" s="611"/>
      <c r="H6" s="611"/>
      <c r="I6" s="611"/>
      <c r="J6" s="611"/>
      <c r="K6" s="611"/>
      <c r="L6" s="611"/>
      <c r="M6" s="611"/>
      <c r="N6" s="611"/>
      <c r="O6" s="611"/>
      <c r="P6" s="611"/>
      <c r="Q6" s="612"/>
      <c r="R6" s="613">
        <v>61362</v>
      </c>
      <c r="S6" s="614"/>
      <c r="T6" s="614"/>
      <c r="U6" s="614"/>
      <c r="V6" s="614"/>
      <c r="W6" s="614"/>
      <c r="X6" s="614"/>
      <c r="Y6" s="615"/>
      <c r="Z6" s="609">
        <v>1</v>
      </c>
      <c r="AA6" s="609"/>
      <c r="AB6" s="609"/>
      <c r="AC6" s="609"/>
      <c r="AD6" s="616">
        <v>61362</v>
      </c>
      <c r="AE6" s="616"/>
      <c r="AF6" s="616"/>
      <c r="AG6" s="616"/>
      <c r="AH6" s="616"/>
      <c r="AI6" s="616"/>
      <c r="AJ6" s="616"/>
      <c r="AK6" s="616"/>
      <c r="AL6" s="617">
        <v>2.1</v>
      </c>
      <c r="AM6" s="618"/>
      <c r="AN6" s="618"/>
      <c r="AO6" s="619"/>
      <c r="AP6" s="610" t="s">
        <v>212</v>
      </c>
      <c r="AQ6" s="611"/>
      <c r="AR6" s="611"/>
      <c r="AS6" s="611"/>
      <c r="AT6" s="611"/>
      <c r="AU6" s="611"/>
      <c r="AV6" s="611"/>
      <c r="AW6" s="611"/>
      <c r="AX6" s="611"/>
      <c r="AY6" s="611"/>
      <c r="AZ6" s="611"/>
      <c r="BA6" s="611"/>
      <c r="BB6" s="611"/>
      <c r="BC6" s="611"/>
      <c r="BD6" s="611"/>
      <c r="BE6" s="611"/>
      <c r="BF6" s="612"/>
      <c r="BG6" s="613">
        <v>1972304</v>
      </c>
      <c r="BH6" s="614"/>
      <c r="BI6" s="614"/>
      <c r="BJ6" s="614"/>
      <c r="BK6" s="614"/>
      <c r="BL6" s="614"/>
      <c r="BM6" s="614"/>
      <c r="BN6" s="615"/>
      <c r="BO6" s="609">
        <v>100</v>
      </c>
      <c r="BP6" s="609"/>
      <c r="BQ6" s="609"/>
      <c r="BR6" s="609"/>
      <c r="BS6" s="616">
        <v>14089</v>
      </c>
      <c r="BT6" s="616"/>
      <c r="BU6" s="616"/>
      <c r="BV6" s="616"/>
      <c r="BW6" s="616"/>
      <c r="BX6" s="616"/>
      <c r="BY6" s="616"/>
      <c r="BZ6" s="616"/>
      <c r="CA6" s="616"/>
      <c r="CB6" s="620"/>
      <c r="CD6" s="634" t="s">
        <v>213</v>
      </c>
      <c r="CE6" s="635"/>
      <c r="CF6" s="635"/>
      <c r="CG6" s="635"/>
      <c r="CH6" s="635"/>
      <c r="CI6" s="635"/>
      <c r="CJ6" s="635"/>
      <c r="CK6" s="635"/>
      <c r="CL6" s="635"/>
      <c r="CM6" s="635"/>
      <c r="CN6" s="635"/>
      <c r="CO6" s="635"/>
      <c r="CP6" s="635"/>
      <c r="CQ6" s="636"/>
      <c r="CR6" s="613">
        <v>82650</v>
      </c>
      <c r="CS6" s="614"/>
      <c r="CT6" s="614"/>
      <c r="CU6" s="614"/>
      <c r="CV6" s="614"/>
      <c r="CW6" s="614"/>
      <c r="CX6" s="614"/>
      <c r="CY6" s="615"/>
      <c r="CZ6" s="609">
        <v>1.4</v>
      </c>
      <c r="DA6" s="609"/>
      <c r="DB6" s="609"/>
      <c r="DC6" s="609"/>
      <c r="DD6" s="632" t="s">
        <v>214</v>
      </c>
      <c r="DE6" s="614"/>
      <c r="DF6" s="614"/>
      <c r="DG6" s="614"/>
      <c r="DH6" s="614"/>
      <c r="DI6" s="614"/>
      <c r="DJ6" s="614"/>
      <c r="DK6" s="614"/>
      <c r="DL6" s="614"/>
      <c r="DM6" s="614"/>
      <c r="DN6" s="614"/>
      <c r="DO6" s="614"/>
      <c r="DP6" s="615"/>
      <c r="DQ6" s="632">
        <v>82650</v>
      </c>
      <c r="DR6" s="614"/>
      <c r="DS6" s="614"/>
      <c r="DT6" s="614"/>
      <c r="DU6" s="614"/>
      <c r="DV6" s="614"/>
      <c r="DW6" s="614"/>
      <c r="DX6" s="614"/>
      <c r="DY6" s="614"/>
      <c r="DZ6" s="614"/>
      <c r="EA6" s="614"/>
      <c r="EB6" s="614"/>
      <c r="EC6" s="633"/>
    </row>
    <row r="7" spans="2:143" ht="11.25" customHeight="1">
      <c r="B7" s="610" t="s">
        <v>215</v>
      </c>
      <c r="C7" s="611"/>
      <c r="D7" s="611"/>
      <c r="E7" s="611"/>
      <c r="F7" s="611"/>
      <c r="G7" s="611"/>
      <c r="H7" s="611"/>
      <c r="I7" s="611"/>
      <c r="J7" s="611"/>
      <c r="K7" s="611"/>
      <c r="L7" s="611"/>
      <c r="M7" s="611"/>
      <c r="N7" s="611"/>
      <c r="O7" s="611"/>
      <c r="P7" s="611"/>
      <c r="Q7" s="612"/>
      <c r="R7" s="613">
        <v>2176</v>
      </c>
      <c r="S7" s="614"/>
      <c r="T7" s="614"/>
      <c r="U7" s="614"/>
      <c r="V7" s="614"/>
      <c r="W7" s="614"/>
      <c r="X7" s="614"/>
      <c r="Y7" s="615"/>
      <c r="Z7" s="609">
        <v>0</v>
      </c>
      <c r="AA7" s="609"/>
      <c r="AB7" s="609"/>
      <c r="AC7" s="609"/>
      <c r="AD7" s="616">
        <v>2176</v>
      </c>
      <c r="AE7" s="616"/>
      <c r="AF7" s="616"/>
      <c r="AG7" s="616"/>
      <c r="AH7" s="616"/>
      <c r="AI7" s="616"/>
      <c r="AJ7" s="616"/>
      <c r="AK7" s="616"/>
      <c r="AL7" s="617">
        <v>0.1</v>
      </c>
      <c r="AM7" s="618"/>
      <c r="AN7" s="618"/>
      <c r="AO7" s="619"/>
      <c r="AP7" s="610" t="s">
        <v>216</v>
      </c>
      <c r="AQ7" s="611"/>
      <c r="AR7" s="611"/>
      <c r="AS7" s="611"/>
      <c r="AT7" s="611"/>
      <c r="AU7" s="611"/>
      <c r="AV7" s="611"/>
      <c r="AW7" s="611"/>
      <c r="AX7" s="611"/>
      <c r="AY7" s="611"/>
      <c r="AZ7" s="611"/>
      <c r="BA7" s="611"/>
      <c r="BB7" s="611"/>
      <c r="BC7" s="611"/>
      <c r="BD7" s="611"/>
      <c r="BE7" s="611"/>
      <c r="BF7" s="612"/>
      <c r="BG7" s="613">
        <v>603983</v>
      </c>
      <c r="BH7" s="614"/>
      <c r="BI7" s="614"/>
      <c r="BJ7" s="614"/>
      <c r="BK7" s="614"/>
      <c r="BL7" s="614"/>
      <c r="BM7" s="614"/>
      <c r="BN7" s="615"/>
      <c r="BO7" s="609">
        <v>30.6</v>
      </c>
      <c r="BP7" s="609"/>
      <c r="BQ7" s="609"/>
      <c r="BR7" s="609"/>
      <c r="BS7" s="616">
        <v>14089</v>
      </c>
      <c r="BT7" s="616"/>
      <c r="BU7" s="616"/>
      <c r="BV7" s="616"/>
      <c r="BW7" s="616"/>
      <c r="BX7" s="616"/>
      <c r="BY7" s="616"/>
      <c r="BZ7" s="616"/>
      <c r="CA7" s="616"/>
      <c r="CB7" s="620"/>
      <c r="CD7" s="637" t="s">
        <v>217</v>
      </c>
      <c r="CE7" s="638"/>
      <c r="CF7" s="638"/>
      <c r="CG7" s="638"/>
      <c r="CH7" s="638"/>
      <c r="CI7" s="638"/>
      <c r="CJ7" s="638"/>
      <c r="CK7" s="638"/>
      <c r="CL7" s="638"/>
      <c r="CM7" s="638"/>
      <c r="CN7" s="638"/>
      <c r="CO7" s="638"/>
      <c r="CP7" s="638"/>
      <c r="CQ7" s="639"/>
      <c r="CR7" s="613">
        <v>574875</v>
      </c>
      <c r="CS7" s="614"/>
      <c r="CT7" s="614"/>
      <c r="CU7" s="614"/>
      <c r="CV7" s="614"/>
      <c r="CW7" s="614"/>
      <c r="CX7" s="614"/>
      <c r="CY7" s="615"/>
      <c r="CZ7" s="609">
        <v>9.6999999999999993</v>
      </c>
      <c r="DA7" s="609"/>
      <c r="DB7" s="609"/>
      <c r="DC7" s="609"/>
      <c r="DD7" s="632">
        <v>8834</v>
      </c>
      <c r="DE7" s="614"/>
      <c r="DF7" s="614"/>
      <c r="DG7" s="614"/>
      <c r="DH7" s="614"/>
      <c r="DI7" s="614"/>
      <c r="DJ7" s="614"/>
      <c r="DK7" s="614"/>
      <c r="DL7" s="614"/>
      <c r="DM7" s="614"/>
      <c r="DN7" s="614"/>
      <c r="DO7" s="614"/>
      <c r="DP7" s="615"/>
      <c r="DQ7" s="632">
        <v>500377</v>
      </c>
      <c r="DR7" s="614"/>
      <c r="DS7" s="614"/>
      <c r="DT7" s="614"/>
      <c r="DU7" s="614"/>
      <c r="DV7" s="614"/>
      <c r="DW7" s="614"/>
      <c r="DX7" s="614"/>
      <c r="DY7" s="614"/>
      <c r="DZ7" s="614"/>
      <c r="EA7" s="614"/>
      <c r="EB7" s="614"/>
      <c r="EC7" s="633"/>
    </row>
    <row r="8" spans="2:143" ht="11.25" customHeight="1">
      <c r="B8" s="610" t="s">
        <v>218</v>
      </c>
      <c r="C8" s="611"/>
      <c r="D8" s="611"/>
      <c r="E8" s="611"/>
      <c r="F8" s="611"/>
      <c r="G8" s="611"/>
      <c r="H8" s="611"/>
      <c r="I8" s="611"/>
      <c r="J8" s="611"/>
      <c r="K8" s="611"/>
      <c r="L8" s="611"/>
      <c r="M8" s="611"/>
      <c r="N8" s="611"/>
      <c r="O8" s="611"/>
      <c r="P8" s="611"/>
      <c r="Q8" s="612"/>
      <c r="R8" s="613">
        <v>6813</v>
      </c>
      <c r="S8" s="614"/>
      <c r="T8" s="614"/>
      <c r="U8" s="614"/>
      <c r="V8" s="614"/>
      <c r="W8" s="614"/>
      <c r="X8" s="614"/>
      <c r="Y8" s="615"/>
      <c r="Z8" s="609">
        <v>0.1</v>
      </c>
      <c r="AA8" s="609"/>
      <c r="AB8" s="609"/>
      <c r="AC8" s="609"/>
      <c r="AD8" s="616">
        <v>6813</v>
      </c>
      <c r="AE8" s="616"/>
      <c r="AF8" s="616"/>
      <c r="AG8" s="616"/>
      <c r="AH8" s="616"/>
      <c r="AI8" s="616"/>
      <c r="AJ8" s="616"/>
      <c r="AK8" s="616"/>
      <c r="AL8" s="617">
        <v>0.2</v>
      </c>
      <c r="AM8" s="618"/>
      <c r="AN8" s="618"/>
      <c r="AO8" s="619"/>
      <c r="AP8" s="610" t="s">
        <v>219</v>
      </c>
      <c r="AQ8" s="611"/>
      <c r="AR8" s="611"/>
      <c r="AS8" s="611"/>
      <c r="AT8" s="611"/>
      <c r="AU8" s="611"/>
      <c r="AV8" s="611"/>
      <c r="AW8" s="611"/>
      <c r="AX8" s="611"/>
      <c r="AY8" s="611"/>
      <c r="AZ8" s="611"/>
      <c r="BA8" s="611"/>
      <c r="BB8" s="611"/>
      <c r="BC8" s="611"/>
      <c r="BD8" s="611"/>
      <c r="BE8" s="611"/>
      <c r="BF8" s="612"/>
      <c r="BG8" s="613">
        <v>19620</v>
      </c>
      <c r="BH8" s="614"/>
      <c r="BI8" s="614"/>
      <c r="BJ8" s="614"/>
      <c r="BK8" s="614"/>
      <c r="BL8" s="614"/>
      <c r="BM8" s="614"/>
      <c r="BN8" s="615"/>
      <c r="BO8" s="609">
        <v>1</v>
      </c>
      <c r="BP8" s="609"/>
      <c r="BQ8" s="609"/>
      <c r="BR8" s="609"/>
      <c r="BS8" s="632" t="s">
        <v>109</v>
      </c>
      <c r="BT8" s="614"/>
      <c r="BU8" s="614"/>
      <c r="BV8" s="614"/>
      <c r="BW8" s="614"/>
      <c r="BX8" s="614"/>
      <c r="BY8" s="614"/>
      <c r="BZ8" s="614"/>
      <c r="CA8" s="614"/>
      <c r="CB8" s="633"/>
      <c r="CD8" s="637" t="s">
        <v>220</v>
      </c>
      <c r="CE8" s="638"/>
      <c r="CF8" s="638"/>
      <c r="CG8" s="638"/>
      <c r="CH8" s="638"/>
      <c r="CI8" s="638"/>
      <c r="CJ8" s="638"/>
      <c r="CK8" s="638"/>
      <c r="CL8" s="638"/>
      <c r="CM8" s="638"/>
      <c r="CN8" s="638"/>
      <c r="CO8" s="638"/>
      <c r="CP8" s="638"/>
      <c r="CQ8" s="639"/>
      <c r="CR8" s="613">
        <v>1034349</v>
      </c>
      <c r="CS8" s="614"/>
      <c r="CT8" s="614"/>
      <c r="CU8" s="614"/>
      <c r="CV8" s="614"/>
      <c r="CW8" s="614"/>
      <c r="CX8" s="614"/>
      <c r="CY8" s="615"/>
      <c r="CZ8" s="609">
        <v>17.5</v>
      </c>
      <c r="DA8" s="609"/>
      <c r="DB8" s="609"/>
      <c r="DC8" s="609"/>
      <c r="DD8" s="632">
        <v>11471</v>
      </c>
      <c r="DE8" s="614"/>
      <c r="DF8" s="614"/>
      <c r="DG8" s="614"/>
      <c r="DH8" s="614"/>
      <c r="DI8" s="614"/>
      <c r="DJ8" s="614"/>
      <c r="DK8" s="614"/>
      <c r="DL8" s="614"/>
      <c r="DM8" s="614"/>
      <c r="DN8" s="614"/>
      <c r="DO8" s="614"/>
      <c r="DP8" s="615"/>
      <c r="DQ8" s="632">
        <v>593318</v>
      </c>
      <c r="DR8" s="614"/>
      <c r="DS8" s="614"/>
      <c r="DT8" s="614"/>
      <c r="DU8" s="614"/>
      <c r="DV8" s="614"/>
      <c r="DW8" s="614"/>
      <c r="DX8" s="614"/>
      <c r="DY8" s="614"/>
      <c r="DZ8" s="614"/>
      <c r="EA8" s="614"/>
      <c r="EB8" s="614"/>
      <c r="EC8" s="633"/>
    </row>
    <row r="9" spans="2:143" ht="11.25" customHeight="1">
      <c r="B9" s="610" t="s">
        <v>221</v>
      </c>
      <c r="C9" s="611"/>
      <c r="D9" s="611"/>
      <c r="E9" s="611"/>
      <c r="F9" s="611"/>
      <c r="G9" s="611"/>
      <c r="H9" s="611"/>
      <c r="I9" s="611"/>
      <c r="J9" s="611"/>
      <c r="K9" s="611"/>
      <c r="L9" s="611"/>
      <c r="M9" s="611"/>
      <c r="N9" s="611"/>
      <c r="O9" s="611"/>
      <c r="P9" s="611"/>
      <c r="Q9" s="612"/>
      <c r="R9" s="613">
        <v>6866</v>
      </c>
      <c r="S9" s="614"/>
      <c r="T9" s="614"/>
      <c r="U9" s="614"/>
      <c r="V9" s="614"/>
      <c r="W9" s="614"/>
      <c r="X9" s="614"/>
      <c r="Y9" s="615"/>
      <c r="Z9" s="609">
        <v>0.1</v>
      </c>
      <c r="AA9" s="609"/>
      <c r="AB9" s="609"/>
      <c r="AC9" s="609"/>
      <c r="AD9" s="616">
        <v>6866</v>
      </c>
      <c r="AE9" s="616"/>
      <c r="AF9" s="616"/>
      <c r="AG9" s="616"/>
      <c r="AH9" s="616"/>
      <c r="AI9" s="616"/>
      <c r="AJ9" s="616"/>
      <c r="AK9" s="616"/>
      <c r="AL9" s="617">
        <v>0.2</v>
      </c>
      <c r="AM9" s="618"/>
      <c r="AN9" s="618"/>
      <c r="AO9" s="619"/>
      <c r="AP9" s="610" t="s">
        <v>222</v>
      </c>
      <c r="AQ9" s="611"/>
      <c r="AR9" s="611"/>
      <c r="AS9" s="611"/>
      <c r="AT9" s="611"/>
      <c r="AU9" s="611"/>
      <c r="AV9" s="611"/>
      <c r="AW9" s="611"/>
      <c r="AX9" s="611"/>
      <c r="AY9" s="611"/>
      <c r="AZ9" s="611"/>
      <c r="BA9" s="611"/>
      <c r="BB9" s="611"/>
      <c r="BC9" s="611"/>
      <c r="BD9" s="611"/>
      <c r="BE9" s="611"/>
      <c r="BF9" s="612"/>
      <c r="BG9" s="613">
        <v>473780</v>
      </c>
      <c r="BH9" s="614"/>
      <c r="BI9" s="614"/>
      <c r="BJ9" s="614"/>
      <c r="BK9" s="614"/>
      <c r="BL9" s="614"/>
      <c r="BM9" s="614"/>
      <c r="BN9" s="615"/>
      <c r="BO9" s="609">
        <v>24</v>
      </c>
      <c r="BP9" s="609"/>
      <c r="BQ9" s="609"/>
      <c r="BR9" s="609"/>
      <c r="BS9" s="632" t="s">
        <v>109</v>
      </c>
      <c r="BT9" s="614"/>
      <c r="BU9" s="614"/>
      <c r="BV9" s="614"/>
      <c r="BW9" s="614"/>
      <c r="BX9" s="614"/>
      <c r="BY9" s="614"/>
      <c r="BZ9" s="614"/>
      <c r="CA9" s="614"/>
      <c r="CB9" s="633"/>
      <c r="CD9" s="637" t="s">
        <v>223</v>
      </c>
      <c r="CE9" s="638"/>
      <c r="CF9" s="638"/>
      <c r="CG9" s="638"/>
      <c r="CH9" s="638"/>
      <c r="CI9" s="638"/>
      <c r="CJ9" s="638"/>
      <c r="CK9" s="638"/>
      <c r="CL9" s="638"/>
      <c r="CM9" s="638"/>
      <c r="CN9" s="638"/>
      <c r="CO9" s="638"/>
      <c r="CP9" s="638"/>
      <c r="CQ9" s="639"/>
      <c r="CR9" s="613">
        <v>370778</v>
      </c>
      <c r="CS9" s="614"/>
      <c r="CT9" s="614"/>
      <c r="CU9" s="614"/>
      <c r="CV9" s="614"/>
      <c r="CW9" s="614"/>
      <c r="CX9" s="614"/>
      <c r="CY9" s="615"/>
      <c r="CZ9" s="609">
        <v>6.3</v>
      </c>
      <c r="DA9" s="609"/>
      <c r="DB9" s="609"/>
      <c r="DC9" s="609"/>
      <c r="DD9" s="632">
        <v>13034</v>
      </c>
      <c r="DE9" s="614"/>
      <c r="DF9" s="614"/>
      <c r="DG9" s="614"/>
      <c r="DH9" s="614"/>
      <c r="DI9" s="614"/>
      <c r="DJ9" s="614"/>
      <c r="DK9" s="614"/>
      <c r="DL9" s="614"/>
      <c r="DM9" s="614"/>
      <c r="DN9" s="614"/>
      <c r="DO9" s="614"/>
      <c r="DP9" s="615"/>
      <c r="DQ9" s="632">
        <v>344832</v>
      </c>
      <c r="DR9" s="614"/>
      <c r="DS9" s="614"/>
      <c r="DT9" s="614"/>
      <c r="DU9" s="614"/>
      <c r="DV9" s="614"/>
      <c r="DW9" s="614"/>
      <c r="DX9" s="614"/>
      <c r="DY9" s="614"/>
      <c r="DZ9" s="614"/>
      <c r="EA9" s="614"/>
      <c r="EB9" s="614"/>
      <c r="EC9" s="633"/>
    </row>
    <row r="10" spans="2:143" ht="11.25" customHeight="1">
      <c r="B10" s="610" t="s">
        <v>224</v>
      </c>
      <c r="C10" s="611"/>
      <c r="D10" s="611"/>
      <c r="E10" s="611"/>
      <c r="F10" s="611"/>
      <c r="G10" s="611"/>
      <c r="H10" s="611"/>
      <c r="I10" s="611"/>
      <c r="J10" s="611"/>
      <c r="K10" s="611"/>
      <c r="L10" s="611"/>
      <c r="M10" s="611"/>
      <c r="N10" s="611"/>
      <c r="O10" s="611"/>
      <c r="P10" s="611"/>
      <c r="Q10" s="612"/>
      <c r="R10" s="613">
        <v>222503</v>
      </c>
      <c r="S10" s="614"/>
      <c r="T10" s="614"/>
      <c r="U10" s="614"/>
      <c r="V10" s="614"/>
      <c r="W10" s="614"/>
      <c r="X10" s="614"/>
      <c r="Y10" s="615"/>
      <c r="Z10" s="609">
        <v>3.5</v>
      </c>
      <c r="AA10" s="609"/>
      <c r="AB10" s="609"/>
      <c r="AC10" s="609"/>
      <c r="AD10" s="616">
        <v>222503</v>
      </c>
      <c r="AE10" s="616"/>
      <c r="AF10" s="616"/>
      <c r="AG10" s="616"/>
      <c r="AH10" s="616"/>
      <c r="AI10" s="616"/>
      <c r="AJ10" s="616"/>
      <c r="AK10" s="616"/>
      <c r="AL10" s="617">
        <v>7.5</v>
      </c>
      <c r="AM10" s="618"/>
      <c r="AN10" s="618"/>
      <c r="AO10" s="619"/>
      <c r="AP10" s="610" t="s">
        <v>225</v>
      </c>
      <c r="AQ10" s="611"/>
      <c r="AR10" s="611"/>
      <c r="AS10" s="611"/>
      <c r="AT10" s="611"/>
      <c r="AU10" s="611"/>
      <c r="AV10" s="611"/>
      <c r="AW10" s="611"/>
      <c r="AX10" s="611"/>
      <c r="AY10" s="611"/>
      <c r="AZ10" s="611"/>
      <c r="BA10" s="611"/>
      <c r="BB10" s="611"/>
      <c r="BC10" s="611"/>
      <c r="BD10" s="611"/>
      <c r="BE10" s="611"/>
      <c r="BF10" s="612"/>
      <c r="BG10" s="613">
        <v>34605</v>
      </c>
      <c r="BH10" s="614"/>
      <c r="BI10" s="614"/>
      <c r="BJ10" s="614"/>
      <c r="BK10" s="614"/>
      <c r="BL10" s="614"/>
      <c r="BM10" s="614"/>
      <c r="BN10" s="615"/>
      <c r="BO10" s="609">
        <v>1.8</v>
      </c>
      <c r="BP10" s="609"/>
      <c r="BQ10" s="609"/>
      <c r="BR10" s="609"/>
      <c r="BS10" s="632" t="s">
        <v>109</v>
      </c>
      <c r="BT10" s="614"/>
      <c r="BU10" s="614"/>
      <c r="BV10" s="614"/>
      <c r="BW10" s="614"/>
      <c r="BX10" s="614"/>
      <c r="BY10" s="614"/>
      <c r="BZ10" s="614"/>
      <c r="CA10" s="614"/>
      <c r="CB10" s="633"/>
      <c r="CD10" s="637" t="s">
        <v>226</v>
      </c>
      <c r="CE10" s="638"/>
      <c r="CF10" s="638"/>
      <c r="CG10" s="638"/>
      <c r="CH10" s="638"/>
      <c r="CI10" s="638"/>
      <c r="CJ10" s="638"/>
      <c r="CK10" s="638"/>
      <c r="CL10" s="638"/>
      <c r="CM10" s="638"/>
      <c r="CN10" s="638"/>
      <c r="CO10" s="638"/>
      <c r="CP10" s="638"/>
      <c r="CQ10" s="639"/>
      <c r="CR10" s="613">
        <v>12761</v>
      </c>
      <c r="CS10" s="614"/>
      <c r="CT10" s="614"/>
      <c r="CU10" s="614"/>
      <c r="CV10" s="614"/>
      <c r="CW10" s="614"/>
      <c r="CX10" s="614"/>
      <c r="CY10" s="615"/>
      <c r="CZ10" s="609">
        <v>0.2</v>
      </c>
      <c r="DA10" s="609"/>
      <c r="DB10" s="609"/>
      <c r="DC10" s="609"/>
      <c r="DD10" s="632" t="s">
        <v>109</v>
      </c>
      <c r="DE10" s="614"/>
      <c r="DF10" s="614"/>
      <c r="DG10" s="614"/>
      <c r="DH10" s="614"/>
      <c r="DI10" s="614"/>
      <c r="DJ10" s="614"/>
      <c r="DK10" s="614"/>
      <c r="DL10" s="614"/>
      <c r="DM10" s="614"/>
      <c r="DN10" s="614"/>
      <c r="DO10" s="614"/>
      <c r="DP10" s="615"/>
      <c r="DQ10" s="632">
        <v>2761</v>
      </c>
      <c r="DR10" s="614"/>
      <c r="DS10" s="614"/>
      <c r="DT10" s="614"/>
      <c r="DU10" s="614"/>
      <c r="DV10" s="614"/>
      <c r="DW10" s="614"/>
      <c r="DX10" s="614"/>
      <c r="DY10" s="614"/>
      <c r="DZ10" s="614"/>
      <c r="EA10" s="614"/>
      <c r="EB10" s="614"/>
      <c r="EC10" s="633"/>
    </row>
    <row r="11" spans="2:143" ht="11.25" customHeight="1">
      <c r="B11" s="610" t="s">
        <v>227</v>
      </c>
      <c r="C11" s="611"/>
      <c r="D11" s="611"/>
      <c r="E11" s="611"/>
      <c r="F11" s="611"/>
      <c r="G11" s="611"/>
      <c r="H11" s="611"/>
      <c r="I11" s="611"/>
      <c r="J11" s="611"/>
      <c r="K11" s="611"/>
      <c r="L11" s="611"/>
      <c r="M11" s="611"/>
      <c r="N11" s="611"/>
      <c r="O11" s="611"/>
      <c r="P11" s="611"/>
      <c r="Q11" s="612"/>
      <c r="R11" s="613" t="s">
        <v>109</v>
      </c>
      <c r="S11" s="614"/>
      <c r="T11" s="614"/>
      <c r="U11" s="614"/>
      <c r="V11" s="614"/>
      <c r="W11" s="614"/>
      <c r="X11" s="614"/>
      <c r="Y11" s="615"/>
      <c r="Z11" s="609" t="s">
        <v>109</v>
      </c>
      <c r="AA11" s="609"/>
      <c r="AB11" s="609"/>
      <c r="AC11" s="609"/>
      <c r="AD11" s="616" t="s">
        <v>109</v>
      </c>
      <c r="AE11" s="616"/>
      <c r="AF11" s="616"/>
      <c r="AG11" s="616"/>
      <c r="AH11" s="616"/>
      <c r="AI11" s="616"/>
      <c r="AJ11" s="616"/>
      <c r="AK11" s="616"/>
      <c r="AL11" s="617" t="s">
        <v>109</v>
      </c>
      <c r="AM11" s="618"/>
      <c r="AN11" s="618"/>
      <c r="AO11" s="619"/>
      <c r="AP11" s="610" t="s">
        <v>228</v>
      </c>
      <c r="AQ11" s="611"/>
      <c r="AR11" s="611"/>
      <c r="AS11" s="611"/>
      <c r="AT11" s="611"/>
      <c r="AU11" s="611"/>
      <c r="AV11" s="611"/>
      <c r="AW11" s="611"/>
      <c r="AX11" s="611"/>
      <c r="AY11" s="611"/>
      <c r="AZ11" s="611"/>
      <c r="BA11" s="611"/>
      <c r="BB11" s="611"/>
      <c r="BC11" s="611"/>
      <c r="BD11" s="611"/>
      <c r="BE11" s="611"/>
      <c r="BF11" s="612"/>
      <c r="BG11" s="613">
        <v>75978</v>
      </c>
      <c r="BH11" s="614"/>
      <c r="BI11" s="614"/>
      <c r="BJ11" s="614"/>
      <c r="BK11" s="614"/>
      <c r="BL11" s="614"/>
      <c r="BM11" s="614"/>
      <c r="BN11" s="615"/>
      <c r="BO11" s="609">
        <v>3.9</v>
      </c>
      <c r="BP11" s="609"/>
      <c r="BQ11" s="609"/>
      <c r="BR11" s="609"/>
      <c r="BS11" s="632">
        <v>14089</v>
      </c>
      <c r="BT11" s="614"/>
      <c r="BU11" s="614"/>
      <c r="BV11" s="614"/>
      <c r="BW11" s="614"/>
      <c r="BX11" s="614"/>
      <c r="BY11" s="614"/>
      <c r="BZ11" s="614"/>
      <c r="CA11" s="614"/>
      <c r="CB11" s="633"/>
      <c r="CD11" s="637" t="s">
        <v>229</v>
      </c>
      <c r="CE11" s="638"/>
      <c r="CF11" s="638"/>
      <c r="CG11" s="638"/>
      <c r="CH11" s="638"/>
      <c r="CI11" s="638"/>
      <c r="CJ11" s="638"/>
      <c r="CK11" s="638"/>
      <c r="CL11" s="638"/>
      <c r="CM11" s="638"/>
      <c r="CN11" s="638"/>
      <c r="CO11" s="638"/>
      <c r="CP11" s="638"/>
      <c r="CQ11" s="639"/>
      <c r="CR11" s="613">
        <v>132231</v>
      </c>
      <c r="CS11" s="614"/>
      <c r="CT11" s="614"/>
      <c r="CU11" s="614"/>
      <c r="CV11" s="614"/>
      <c r="CW11" s="614"/>
      <c r="CX11" s="614"/>
      <c r="CY11" s="615"/>
      <c r="CZ11" s="609">
        <v>2.2000000000000002</v>
      </c>
      <c r="DA11" s="609"/>
      <c r="DB11" s="609"/>
      <c r="DC11" s="609"/>
      <c r="DD11" s="632">
        <v>39920</v>
      </c>
      <c r="DE11" s="614"/>
      <c r="DF11" s="614"/>
      <c r="DG11" s="614"/>
      <c r="DH11" s="614"/>
      <c r="DI11" s="614"/>
      <c r="DJ11" s="614"/>
      <c r="DK11" s="614"/>
      <c r="DL11" s="614"/>
      <c r="DM11" s="614"/>
      <c r="DN11" s="614"/>
      <c r="DO11" s="614"/>
      <c r="DP11" s="615"/>
      <c r="DQ11" s="632">
        <v>71817</v>
      </c>
      <c r="DR11" s="614"/>
      <c r="DS11" s="614"/>
      <c r="DT11" s="614"/>
      <c r="DU11" s="614"/>
      <c r="DV11" s="614"/>
      <c r="DW11" s="614"/>
      <c r="DX11" s="614"/>
      <c r="DY11" s="614"/>
      <c r="DZ11" s="614"/>
      <c r="EA11" s="614"/>
      <c r="EB11" s="614"/>
      <c r="EC11" s="633"/>
    </row>
    <row r="12" spans="2:143" ht="11.25" customHeight="1">
      <c r="B12" s="610" t="s">
        <v>230</v>
      </c>
      <c r="C12" s="611"/>
      <c r="D12" s="611"/>
      <c r="E12" s="611"/>
      <c r="F12" s="611"/>
      <c r="G12" s="611"/>
      <c r="H12" s="611"/>
      <c r="I12" s="611"/>
      <c r="J12" s="611"/>
      <c r="K12" s="611"/>
      <c r="L12" s="611"/>
      <c r="M12" s="611"/>
      <c r="N12" s="611"/>
      <c r="O12" s="611"/>
      <c r="P12" s="611"/>
      <c r="Q12" s="612"/>
      <c r="R12" s="613" t="s">
        <v>109</v>
      </c>
      <c r="S12" s="614"/>
      <c r="T12" s="614"/>
      <c r="U12" s="614"/>
      <c r="V12" s="614"/>
      <c r="W12" s="614"/>
      <c r="X12" s="614"/>
      <c r="Y12" s="615"/>
      <c r="Z12" s="609" t="s">
        <v>109</v>
      </c>
      <c r="AA12" s="609"/>
      <c r="AB12" s="609"/>
      <c r="AC12" s="609"/>
      <c r="AD12" s="616" t="s">
        <v>109</v>
      </c>
      <c r="AE12" s="616"/>
      <c r="AF12" s="616"/>
      <c r="AG12" s="616"/>
      <c r="AH12" s="616"/>
      <c r="AI12" s="616"/>
      <c r="AJ12" s="616"/>
      <c r="AK12" s="616"/>
      <c r="AL12" s="617" t="s">
        <v>109</v>
      </c>
      <c r="AM12" s="618"/>
      <c r="AN12" s="618"/>
      <c r="AO12" s="619"/>
      <c r="AP12" s="610" t="s">
        <v>231</v>
      </c>
      <c r="AQ12" s="611"/>
      <c r="AR12" s="611"/>
      <c r="AS12" s="611"/>
      <c r="AT12" s="611"/>
      <c r="AU12" s="611"/>
      <c r="AV12" s="611"/>
      <c r="AW12" s="611"/>
      <c r="AX12" s="611"/>
      <c r="AY12" s="611"/>
      <c r="AZ12" s="611"/>
      <c r="BA12" s="611"/>
      <c r="BB12" s="611"/>
      <c r="BC12" s="611"/>
      <c r="BD12" s="611"/>
      <c r="BE12" s="611"/>
      <c r="BF12" s="612"/>
      <c r="BG12" s="613">
        <v>1271694</v>
      </c>
      <c r="BH12" s="614"/>
      <c r="BI12" s="614"/>
      <c r="BJ12" s="614"/>
      <c r="BK12" s="614"/>
      <c r="BL12" s="614"/>
      <c r="BM12" s="614"/>
      <c r="BN12" s="615"/>
      <c r="BO12" s="609">
        <v>64.5</v>
      </c>
      <c r="BP12" s="609"/>
      <c r="BQ12" s="609"/>
      <c r="BR12" s="609"/>
      <c r="BS12" s="632" t="s">
        <v>109</v>
      </c>
      <c r="BT12" s="614"/>
      <c r="BU12" s="614"/>
      <c r="BV12" s="614"/>
      <c r="BW12" s="614"/>
      <c r="BX12" s="614"/>
      <c r="BY12" s="614"/>
      <c r="BZ12" s="614"/>
      <c r="CA12" s="614"/>
      <c r="CB12" s="633"/>
      <c r="CD12" s="637" t="s">
        <v>232</v>
      </c>
      <c r="CE12" s="638"/>
      <c r="CF12" s="638"/>
      <c r="CG12" s="638"/>
      <c r="CH12" s="638"/>
      <c r="CI12" s="638"/>
      <c r="CJ12" s="638"/>
      <c r="CK12" s="638"/>
      <c r="CL12" s="638"/>
      <c r="CM12" s="638"/>
      <c r="CN12" s="638"/>
      <c r="CO12" s="638"/>
      <c r="CP12" s="638"/>
      <c r="CQ12" s="639"/>
      <c r="CR12" s="613">
        <v>252602</v>
      </c>
      <c r="CS12" s="614"/>
      <c r="CT12" s="614"/>
      <c r="CU12" s="614"/>
      <c r="CV12" s="614"/>
      <c r="CW12" s="614"/>
      <c r="CX12" s="614"/>
      <c r="CY12" s="615"/>
      <c r="CZ12" s="609">
        <v>4.3</v>
      </c>
      <c r="DA12" s="609"/>
      <c r="DB12" s="609"/>
      <c r="DC12" s="609"/>
      <c r="DD12" s="632" t="s">
        <v>109</v>
      </c>
      <c r="DE12" s="614"/>
      <c r="DF12" s="614"/>
      <c r="DG12" s="614"/>
      <c r="DH12" s="614"/>
      <c r="DI12" s="614"/>
      <c r="DJ12" s="614"/>
      <c r="DK12" s="614"/>
      <c r="DL12" s="614"/>
      <c r="DM12" s="614"/>
      <c r="DN12" s="614"/>
      <c r="DO12" s="614"/>
      <c r="DP12" s="615"/>
      <c r="DQ12" s="632">
        <v>251637</v>
      </c>
      <c r="DR12" s="614"/>
      <c r="DS12" s="614"/>
      <c r="DT12" s="614"/>
      <c r="DU12" s="614"/>
      <c r="DV12" s="614"/>
      <c r="DW12" s="614"/>
      <c r="DX12" s="614"/>
      <c r="DY12" s="614"/>
      <c r="DZ12" s="614"/>
      <c r="EA12" s="614"/>
      <c r="EB12" s="614"/>
      <c r="EC12" s="633"/>
    </row>
    <row r="13" spans="2:143" ht="11.25" customHeight="1">
      <c r="B13" s="610" t="s">
        <v>233</v>
      </c>
      <c r="C13" s="611"/>
      <c r="D13" s="611"/>
      <c r="E13" s="611"/>
      <c r="F13" s="611"/>
      <c r="G13" s="611"/>
      <c r="H13" s="611"/>
      <c r="I13" s="611"/>
      <c r="J13" s="611"/>
      <c r="K13" s="611"/>
      <c r="L13" s="611"/>
      <c r="M13" s="611"/>
      <c r="N13" s="611"/>
      <c r="O13" s="611"/>
      <c r="P13" s="611"/>
      <c r="Q13" s="612"/>
      <c r="R13" s="613">
        <v>13153</v>
      </c>
      <c r="S13" s="614"/>
      <c r="T13" s="614"/>
      <c r="U13" s="614"/>
      <c r="V13" s="614"/>
      <c r="W13" s="614"/>
      <c r="X13" s="614"/>
      <c r="Y13" s="615"/>
      <c r="Z13" s="609">
        <v>0.2</v>
      </c>
      <c r="AA13" s="609"/>
      <c r="AB13" s="609"/>
      <c r="AC13" s="609"/>
      <c r="AD13" s="616">
        <v>13153</v>
      </c>
      <c r="AE13" s="616"/>
      <c r="AF13" s="616"/>
      <c r="AG13" s="616"/>
      <c r="AH13" s="616"/>
      <c r="AI13" s="616"/>
      <c r="AJ13" s="616"/>
      <c r="AK13" s="616"/>
      <c r="AL13" s="617">
        <v>0.4</v>
      </c>
      <c r="AM13" s="618"/>
      <c r="AN13" s="618"/>
      <c r="AO13" s="619"/>
      <c r="AP13" s="610" t="s">
        <v>234</v>
      </c>
      <c r="AQ13" s="611"/>
      <c r="AR13" s="611"/>
      <c r="AS13" s="611"/>
      <c r="AT13" s="611"/>
      <c r="AU13" s="611"/>
      <c r="AV13" s="611"/>
      <c r="AW13" s="611"/>
      <c r="AX13" s="611"/>
      <c r="AY13" s="611"/>
      <c r="AZ13" s="611"/>
      <c r="BA13" s="611"/>
      <c r="BB13" s="611"/>
      <c r="BC13" s="611"/>
      <c r="BD13" s="611"/>
      <c r="BE13" s="611"/>
      <c r="BF13" s="612"/>
      <c r="BG13" s="613">
        <v>1271694</v>
      </c>
      <c r="BH13" s="614"/>
      <c r="BI13" s="614"/>
      <c r="BJ13" s="614"/>
      <c r="BK13" s="614"/>
      <c r="BL13" s="614"/>
      <c r="BM13" s="614"/>
      <c r="BN13" s="615"/>
      <c r="BO13" s="609">
        <v>64.5</v>
      </c>
      <c r="BP13" s="609"/>
      <c r="BQ13" s="609"/>
      <c r="BR13" s="609"/>
      <c r="BS13" s="632" t="s">
        <v>109</v>
      </c>
      <c r="BT13" s="614"/>
      <c r="BU13" s="614"/>
      <c r="BV13" s="614"/>
      <c r="BW13" s="614"/>
      <c r="BX13" s="614"/>
      <c r="BY13" s="614"/>
      <c r="BZ13" s="614"/>
      <c r="CA13" s="614"/>
      <c r="CB13" s="633"/>
      <c r="CD13" s="637" t="s">
        <v>235</v>
      </c>
      <c r="CE13" s="638"/>
      <c r="CF13" s="638"/>
      <c r="CG13" s="638"/>
      <c r="CH13" s="638"/>
      <c r="CI13" s="638"/>
      <c r="CJ13" s="638"/>
      <c r="CK13" s="638"/>
      <c r="CL13" s="638"/>
      <c r="CM13" s="638"/>
      <c r="CN13" s="638"/>
      <c r="CO13" s="638"/>
      <c r="CP13" s="638"/>
      <c r="CQ13" s="639"/>
      <c r="CR13" s="613">
        <v>1464117</v>
      </c>
      <c r="CS13" s="614"/>
      <c r="CT13" s="614"/>
      <c r="CU13" s="614"/>
      <c r="CV13" s="614"/>
      <c r="CW13" s="614"/>
      <c r="CX13" s="614"/>
      <c r="CY13" s="615"/>
      <c r="CZ13" s="609">
        <v>24.8</v>
      </c>
      <c r="DA13" s="609"/>
      <c r="DB13" s="609"/>
      <c r="DC13" s="609"/>
      <c r="DD13" s="632">
        <v>1134757</v>
      </c>
      <c r="DE13" s="614"/>
      <c r="DF13" s="614"/>
      <c r="DG13" s="614"/>
      <c r="DH13" s="614"/>
      <c r="DI13" s="614"/>
      <c r="DJ13" s="614"/>
      <c r="DK13" s="614"/>
      <c r="DL13" s="614"/>
      <c r="DM13" s="614"/>
      <c r="DN13" s="614"/>
      <c r="DO13" s="614"/>
      <c r="DP13" s="615"/>
      <c r="DQ13" s="632">
        <v>436232</v>
      </c>
      <c r="DR13" s="614"/>
      <c r="DS13" s="614"/>
      <c r="DT13" s="614"/>
      <c r="DU13" s="614"/>
      <c r="DV13" s="614"/>
      <c r="DW13" s="614"/>
      <c r="DX13" s="614"/>
      <c r="DY13" s="614"/>
      <c r="DZ13" s="614"/>
      <c r="EA13" s="614"/>
      <c r="EB13" s="614"/>
      <c r="EC13" s="633"/>
    </row>
    <row r="14" spans="2:143" ht="11.25" customHeight="1">
      <c r="B14" s="610" t="s">
        <v>236</v>
      </c>
      <c r="C14" s="611"/>
      <c r="D14" s="611"/>
      <c r="E14" s="611"/>
      <c r="F14" s="611"/>
      <c r="G14" s="611"/>
      <c r="H14" s="611"/>
      <c r="I14" s="611"/>
      <c r="J14" s="611"/>
      <c r="K14" s="611"/>
      <c r="L14" s="611"/>
      <c r="M14" s="611"/>
      <c r="N14" s="611"/>
      <c r="O14" s="611"/>
      <c r="P14" s="611"/>
      <c r="Q14" s="612"/>
      <c r="R14" s="613" t="s">
        <v>109</v>
      </c>
      <c r="S14" s="614"/>
      <c r="T14" s="614"/>
      <c r="U14" s="614"/>
      <c r="V14" s="614"/>
      <c r="W14" s="614"/>
      <c r="X14" s="614"/>
      <c r="Y14" s="615"/>
      <c r="Z14" s="609" t="s">
        <v>109</v>
      </c>
      <c r="AA14" s="609"/>
      <c r="AB14" s="609"/>
      <c r="AC14" s="609"/>
      <c r="AD14" s="616" t="s">
        <v>109</v>
      </c>
      <c r="AE14" s="616"/>
      <c r="AF14" s="616"/>
      <c r="AG14" s="616"/>
      <c r="AH14" s="616"/>
      <c r="AI14" s="616"/>
      <c r="AJ14" s="616"/>
      <c r="AK14" s="616"/>
      <c r="AL14" s="617" t="s">
        <v>109</v>
      </c>
      <c r="AM14" s="618"/>
      <c r="AN14" s="618"/>
      <c r="AO14" s="619"/>
      <c r="AP14" s="610" t="s">
        <v>237</v>
      </c>
      <c r="AQ14" s="611"/>
      <c r="AR14" s="611"/>
      <c r="AS14" s="611"/>
      <c r="AT14" s="611"/>
      <c r="AU14" s="611"/>
      <c r="AV14" s="611"/>
      <c r="AW14" s="611"/>
      <c r="AX14" s="611"/>
      <c r="AY14" s="611"/>
      <c r="AZ14" s="611"/>
      <c r="BA14" s="611"/>
      <c r="BB14" s="611"/>
      <c r="BC14" s="611"/>
      <c r="BD14" s="611"/>
      <c r="BE14" s="611"/>
      <c r="BF14" s="612"/>
      <c r="BG14" s="613">
        <v>27166</v>
      </c>
      <c r="BH14" s="614"/>
      <c r="BI14" s="614"/>
      <c r="BJ14" s="614"/>
      <c r="BK14" s="614"/>
      <c r="BL14" s="614"/>
      <c r="BM14" s="614"/>
      <c r="BN14" s="615"/>
      <c r="BO14" s="609">
        <v>1.4</v>
      </c>
      <c r="BP14" s="609"/>
      <c r="BQ14" s="609"/>
      <c r="BR14" s="609"/>
      <c r="BS14" s="632" t="s">
        <v>109</v>
      </c>
      <c r="BT14" s="614"/>
      <c r="BU14" s="614"/>
      <c r="BV14" s="614"/>
      <c r="BW14" s="614"/>
      <c r="BX14" s="614"/>
      <c r="BY14" s="614"/>
      <c r="BZ14" s="614"/>
      <c r="CA14" s="614"/>
      <c r="CB14" s="633"/>
      <c r="CD14" s="637" t="s">
        <v>238</v>
      </c>
      <c r="CE14" s="638"/>
      <c r="CF14" s="638"/>
      <c r="CG14" s="638"/>
      <c r="CH14" s="638"/>
      <c r="CI14" s="638"/>
      <c r="CJ14" s="638"/>
      <c r="CK14" s="638"/>
      <c r="CL14" s="638"/>
      <c r="CM14" s="638"/>
      <c r="CN14" s="638"/>
      <c r="CO14" s="638"/>
      <c r="CP14" s="638"/>
      <c r="CQ14" s="639"/>
      <c r="CR14" s="613">
        <v>223877</v>
      </c>
      <c r="CS14" s="614"/>
      <c r="CT14" s="614"/>
      <c r="CU14" s="614"/>
      <c r="CV14" s="614"/>
      <c r="CW14" s="614"/>
      <c r="CX14" s="614"/>
      <c r="CY14" s="615"/>
      <c r="CZ14" s="609">
        <v>3.8</v>
      </c>
      <c r="DA14" s="609"/>
      <c r="DB14" s="609"/>
      <c r="DC14" s="609"/>
      <c r="DD14" s="632">
        <v>6562</v>
      </c>
      <c r="DE14" s="614"/>
      <c r="DF14" s="614"/>
      <c r="DG14" s="614"/>
      <c r="DH14" s="614"/>
      <c r="DI14" s="614"/>
      <c r="DJ14" s="614"/>
      <c r="DK14" s="614"/>
      <c r="DL14" s="614"/>
      <c r="DM14" s="614"/>
      <c r="DN14" s="614"/>
      <c r="DO14" s="614"/>
      <c r="DP14" s="615"/>
      <c r="DQ14" s="632">
        <v>221304</v>
      </c>
      <c r="DR14" s="614"/>
      <c r="DS14" s="614"/>
      <c r="DT14" s="614"/>
      <c r="DU14" s="614"/>
      <c r="DV14" s="614"/>
      <c r="DW14" s="614"/>
      <c r="DX14" s="614"/>
      <c r="DY14" s="614"/>
      <c r="DZ14" s="614"/>
      <c r="EA14" s="614"/>
      <c r="EB14" s="614"/>
      <c r="EC14" s="633"/>
    </row>
    <row r="15" spans="2:143" ht="11.25" customHeight="1">
      <c r="B15" s="610" t="s">
        <v>239</v>
      </c>
      <c r="C15" s="611"/>
      <c r="D15" s="611"/>
      <c r="E15" s="611"/>
      <c r="F15" s="611"/>
      <c r="G15" s="611"/>
      <c r="H15" s="611"/>
      <c r="I15" s="611"/>
      <c r="J15" s="611"/>
      <c r="K15" s="611"/>
      <c r="L15" s="611"/>
      <c r="M15" s="611"/>
      <c r="N15" s="611"/>
      <c r="O15" s="611"/>
      <c r="P15" s="611"/>
      <c r="Q15" s="612"/>
      <c r="R15" s="613">
        <v>7678</v>
      </c>
      <c r="S15" s="614"/>
      <c r="T15" s="614"/>
      <c r="U15" s="614"/>
      <c r="V15" s="614"/>
      <c r="W15" s="614"/>
      <c r="X15" s="614"/>
      <c r="Y15" s="615"/>
      <c r="Z15" s="609">
        <v>0.1</v>
      </c>
      <c r="AA15" s="609"/>
      <c r="AB15" s="609"/>
      <c r="AC15" s="609"/>
      <c r="AD15" s="616">
        <v>7678</v>
      </c>
      <c r="AE15" s="616"/>
      <c r="AF15" s="616"/>
      <c r="AG15" s="616"/>
      <c r="AH15" s="616"/>
      <c r="AI15" s="616"/>
      <c r="AJ15" s="616"/>
      <c r="AK15" s="616"/>
      <c r="AL15" s="617">
        <v>0.3</v>
      </c>
      <c r="AM15" s="618"/>
      <c r="AN15" s="618"/>
      <c r="AO15" s="619"/>
      <c r="AP15" s="610" t="s">
        <v>240</v>
      </c>
      <c r="AQ15" s="611"/>
      <c r="AR15" s="611"/>
      <c r="AS15" s="611"/>
      <c r="AT15" s="611"/>
      <c r="AU15" s="611"/>
      <c r="AV15" s="611"/>
      <c r="AW15" s="611"/>
      <c r="AX15" s="611"/>
      <c r="AY15" s="611"/>
      <c r="AZ15" s="611"/>
      <c r="BA15" s="611"/>
      <c r="BB15" s="611"/>
      <c r="BC15" s="611"/>
      <c r="BD15" s="611"/>
      <c r="BE15" s="611"/>
      <c r="BF15" s="612"/>
      <c r="BG15" s="613">
        <v>69461</v>
      </c>
      <c r="BH15" s="614"/>
      <c r="BI15" s="614"/>
      <c r="BJ15" s="614"/>
      <c r="BK15" s="614"/>
      <c r="BL15" s="614"/>
      <c r="BM15" s="614"/>
      <c r="BN15" s="615"/>
      <c r="BO15" s="609">
        <v>3.5</v>
      </c>
      <c r="BP15" s="609"/>
      <c r="BQ15" s="609"/>
      <c r="BR15" s="609"/>
      <c r="BS15" s="632" t="s">
        <v>109</v>
      </c>
      <c r="BT15" s="614"/>
      <c r="BU15" s="614"/>
      <c r="BV15" s="614"/>
      <c r="BW15" s="614"/>
      <c r="BX15" s="614"/>
      <c r="BY15" s="614"/>
      <c r="BZ15" s="614"/>
      <c r="CA15" s="614"/>
      <c r="CB15" s="633"/>
      <c r="CD15" s="637" t="s">
        <v>241</v>
      </c>
      <c r="CE15" s="638"/>
      <c r="CF15" s="638"/>
      <c r="CG15" s="638"/>
      <c r="CH15" s="638"/>
      <c r="CI15" s="638"/>
      <c r="CJ15" s="638"/>
      <c r="CK15" s="638"/>
      <c r="CL15" s="638"/>
      <c r="CM15" s="638"/>
      <c r="CN15" s="638"/>
      <c r="CO15" s="638"/>
      <c r="CP15" s="638"/>
      <c r="CQ15" s="639"/>
      <c r="CR15" s="613">
        <v>619302</v>
      </c>
      <c r="CS15" s="614"/>
      <c r="CT15" s="614"/>
      <c r="CU15" s="614"/>
      <c r="CV15" s="614"/>
      <c r="CW15" s="614"/>
      <c r="CX15" s="614"/>
      <c r="CY15" s="615"/>
      <c r="CZ15" s="609">
        <v>10.5</v>
      </c>
      <c r="DA15" s="609"/>
      <c r="DB15" s="609"/>
      <c r="DC15" s="609"/>
      <c r="DD15" s="632">
        <v>30780</v>
      </c>
      <c r="DE15" s="614"/>
      <c r="DF15" s="614"/>
      <c r="DG15" s="614"/>
      <c r="DH15" s="614"/>
      <c r="DI15" s="614"/>
      <c r="DJ15" s="614"/>
      <c r="DK15" s="614"/>
      <c r="DL15" s="614"/>
      <c r="DM15" s="614"/>
      <c r="DN15" s="614"/>
      <c r="DO15" s="614"/>
      <c r="DP15" s="615"/>
      <c r="DQ15" s="632">
        <v>508224</v>
      </c>
      <c r="DR15" s="614"/>
      <c r="DS15" s="614"/>
      <c r="DT15" s="614"/>
      <c r="DU15" s="614"/>
      <c r="DV15" s="614"/>
      <c r="DW15" s="614"/>
      <c r="DX15" s="614"/>
      <c r="DY15" s="614"/>
      <c r="DZ15" s="614"/>
      <c r="EA15" s="614"/>
      <c r="EB15" s="614"/>
      <c r="EC15" s="633"/>
    </row>
    <row r="16" spans="2:143" ht="11.25" customHeight="1">
      <c r="B16" s="610" t="s">
        <v>242</v>
      </c>
      <c r="C16" s="611"/>
      <c r="D16" s="611"/>
      <c r="E16" s="611"/>
      <c r="F16" s="611"/>
      <c r="G16" s="611"/>
      <c r="H16" s="611"/>
      <c r="I16" s="611"/>
      <c r="J16" s="611"/>
      <c r="K16" s="611"/>
      <c r="L16" s="611"/>
      <c r="M16" s="611"/>
      <c r="N16" s="611"/>
      <c r="O16" s="611"/>
      <c r="P16" s="611"/>
      <c r="Q16" s="612"/>
      <c r="R16" s="613">
        <v>772406</v>
      </c>
      <c r="S16" s="614"/>
      <c r="T16" s="614"/>
      <c r="U16" s="614"/>
      <c r="V16" s="614"/>
      <c r="W16" s="614"/>
      <c r="X16" s="614"/>
      <c r="Y16" s="615"/>
      <c r="Z16" s="609">
        <v>12.2</v>
      </c>
      <c r="AA16" s="609"/>
      <c r="AB16" s="609"/>
      <c r="AC16" s="609"/>
      <c r="AD16" s="616">
        <v>681987</v>
      </c>
      <c r="AE16" s="616"/>
      <c r="AF16" s="616"/>
      <c r="AG16" s="616"/>
      <c r="AH16" s="616"/>
      <c r="AI16" s="616"/>
      <c r="AJ16" s="616"/>
      <c r="AK16" s="616"/>
      <c r="AL16" s="617">
        <v>22.9</v>
      </c>
      <c r="AM16" s="618"/>
      <c r="AN16" s="618"/>
      <c r="AO16" s="619"/>
      <c r="AP16" s="610" t="s">
        <v>243</v>
      </c>
      <c r="AQ16" s="611"/>
      <c r="AR16" s="611"/>
      <c r="AS16" s="611"/>
      <c r="AT16" s="611"/>
      <c r="AU16" s="611"/>
      <c r="AV16" s="611"/>
      <c r="AW16" s="611"/>
      <c r="AX16" s="611"/>
      <c r="AY16" s="611"/>
      <c r="AZ16" s="611"/>
      <c r="BA16" s="611"/>
      <c r="BB16" s="611"/>
      <c r="BC16" s="611"/>
      <c r="BD16" s="611"/>
      <c r="BE16" s="611"/>
      <c r="BF16" s="612"/>
      <c r="BG16" s="613" t="s">
        <v>109</v>
      </c>
      <c r="BH16" s="614"/>
      <c r="BI16" s="614"/>
      <c r="BJ16" s="614"/>
      <c r="BK16" s="614"/>
      <c r="BL16" s="614"/>
      <c r="BM16" s="614"/>
      <c r="BN16" s="615"/>
      <c r="BO16" s="609" t="s">
        <v>109</v>
      </c>
      <c r="BP16" s="609"/>
      <c r="BQ16" s="609"/>
      <c r="BR16" s="609"/>
      <c r="BS16" s="632" t="s">
        <v>109</v>
      </c>
      <c r="BT16" s="614"/>
      <c r="BU16" s="614"/>
      <c r="BV16" s="614"/>
      <c r="BW16" s="614"/>
      <c r="BX16" s="614"/>
      <c r="BY16" s="614"/>
      <c r="BZ16" s="614"/>
      <c r="CA16" s="614"/>
      <c r="CB16" s="633"/>
      <c r="CD16" s="637" t="s">
        <v>244</v>
      </c>
      <c r="CE16" s="638"/>
      <c r="CF16" s="638"/>
      <c r="CG16" s="638"/>
      <c r="CH16" s="638"/>
      <c r="CI16" s="638"/>
      <c r="CJ16" s="638"/>
      <c r="CK16" s="638"/>
      <c r="CL16" s="638"/>
      <c r="CM16" s="638"/>
      <c r="CN16" s="638"/>
      <c r="CO16" s="638"/>
      <c r="CP16" s="638"/>
      <c r="CQ16" s="639"/>
      <c r="CR16" s="613" t="s">
        <v>109</v>
      </c>
      <c r="CS16" s="614"/>
      <c r="CT16" s="614"/>
      <c r="CU16" s="614"/>
      <c r="CV16" s="614"/>
      <c r="CW16" s="614"/>
      <c r="CX16" s="614"/>
      <c r="CY16" s="615"/>
      <c r="CZ16" s="609" t="s">
        <v>109</v>
      </c>
      <c r="DA16" s="609"/>
      <c r="DB16" s="609"/>
      <c r="DC16" s="609"/>
      <c r="DD16" s="632" t="s">
        <v>109</v>
      </c>
      <c r="DE16" s="614"/>
      <c r="DF16" s="614"/>
      <c r="DG16" s="614"/>
      <c r="DH16" s="614"/>
      <c r="DI16" s="614"/>
      <c r="DJ16" s="614"/>
      <c r="DK16" s="614"/>
      <c r="DL16" s="614"/>
      <c r="DM16" s="614"/>
      <c r="DN16" s="614"/>
      <c r="DO16" s="614"/>
      <c r="DP16" s="615"/>
      <c r="DQ16" s="632" t="s">
        <v>109</v>
      </c>
      <c r="DR16" s="614"/>
      <c r="DS16" s="614"/>
      <c r="DT16" s="614"/>
      <c r="DU16" s="614"/>
      <c r="DV16" s="614"/>
      <c r="DW16" s="614"/>
      <c r="DX16" s="614"/>
      <c r="DY16" s="614"/>
      <c r="DZ16" s="614"/>
      <c r="EA16" s="614"/>
      <c r="EB16" s="614"/>
      <c r="EC16" s="633"/>
    </row>
    <row r="17" spans="2:133" ht="11.25" customHeight="1">
      <c r="B17" s="610" t="s">
        <v>245</v>
      </c>
      <c r="C17" s="611"/>
      <c r="D17" s="611"/>
      <c r="E17" s="611"/>
      <c r="F17" s="611"/>
      <c r="G17" s="611"/>
      <c r="H17" s="611"/>
      <c r="I17" s="611"/>
      <c r="J17" s="611"/>
      <c r="K17" s="611"/>
      <c r="L17" s="611"/>
      <c r="M17" s="611"/>
      <c r="N17" s="611"/>
      <c r="O17" s="611"/>
      <c r="P17" s="611"/>
      <c r="Q17" s="612"/>
      <c r="R17" s="613">
        <v>681987</v>
      </c>
      <c r="S17" s="614"/>
      <c r="T17" s="614"/>
      <c r="U17" s="614"/>
      <c r="V17" s="614"/>
      <c r="W17" s="614"/>
      <c r="X17" s="614"/>
      <c r="Y17" s="615"/>
      <c r="Z17" s="609">
        <v>10.8</v>
      </c>
      <c r="AA17" s="609"/>
      <c r="AB17" s="609"/>
      <c r="AC17" s="609"/>
      <c r="AD17" s="616">
        <v>681987</v>
      </c>
      <c r="AE17" s="616"/>
      <c r="AF17" s="616"/>
      <c r="AG17" s="616"/>
      <c r="AH17" s="616"/>
      <c r="AI17" s="616"/>
      <c r="AJ17" s="616"/>
      <c r="AK17" s="616"/>
      <c r="AL17" s="617">
        <v>22.9</v>
      </c>
      <c r="AM17" s="618"/>
      <c r="AN17" s="618"/>
      <c r="AO17" s="619"/>
      <c r="AP17" s="610" t="s">
        <v>246</v>
      </c>
      <c r="AQ17" s="611"/>
      <c r="AR17" s="611"/>
      <c r="AS17" s="611"/>
      <c r="AT17" s="611"/>
      <c r="AU17" s="611"/>
      <c r="AV17" s="611"/>
      <c r="AW17" s="611"/>
      <c r="AX17" s="611"/>
      <c r="AY17" s="611"/>
      <c r="AZ17" s="611"/>
      <c r="BA17" s="611"/>
      <c r="BB17" s="611"/>
      <c r="BC17" s="611"/>
      <c r="BD17" s="611"/>
      <c r="BE17" s="611"/>
      <c r="BF17" s="612"/>
      <c r="BG17" s="613" t="s">
        <v>109</v>
      </c>
      <c r="BH17" s="614"/>
      <c r="BI17" s="614"/>
      <c r="BJ17" s="614"/>
      <c r="BK17" s="614"/>
      <c r="BL17" s="614"/>
      <c r="BM17" s="614"/>
      <c r="BN17" s="615"/>
      <c r="BO17" s="609" t="s">
        <v>109</v>
      </c>
      <c r="BP17" s="609"/>
      <c r="BQ17" s="609"/>
      <c r="BR17" s="609"/>
      <c r="BS17" s="632" t="s">
        <v>109</v>
      </c>
      <c r="BT17" s="614"/>
      <c r="BU17" s="614"/>
      <c r="BV17" s="614"/>
      <c r="BW17" s="614"/>
      <c r="BX17" s="614"/>
      <c r="BY17" s="614"/>
      <c r="BZ17" s="614"/>
      <c r="CA17" s="614"/>
      <c r="CB17" s="633"/>
      <c r="CD17" s="637" t="s">
        <v>247</v>
      </c>
      <c r="CE17" s="638"/>
      <c r="CF17" s="638"/>
      <c r="CG17" s="638"/>
      <c r="CH17" s="638"/>
      <c r="CI17" s="638"/>
      <c r="CJ17" s="638"/>
      <c r="CK17" s="638"/>
      <c r="CL17" s="638"/>
      <c r="CM17" s="638"/>
      <c r="CN17" s="638"/>
      <c r="CO17" s="638"/>
      <c r="CP17" s="638"/>
      <c r="CQ17" s="639"/>
      <c r="CR17" s="613">
        <v>1144360</v>
      </c>
      <c r="CS17" s="614"/>
      <c r="CT17" s="614"/>
      <c r="CU17" s="614"/>
      <c r="CV17" s="614"/>
      <c r="CW17" s="614"/>
      <c r="CX17" s="614"/>
      <c r="CY17" s="615"/>
      <c r="CZ17" s="609">
        <v>19.399999999999999</v>
      </c>
      <c r="DA17" s="609"/>
      <c r="DB17" s="609"/>
      <c r="DC17" s="609"/>
      <c r="DD17" s="632" t="s">
        <v>109</v>
      </c>
      <c r="DE17" s="614"/>
      <c r="DF17" s="614"/>
      <c r="DG17" s="614"/>
      <c r="DH17" s="614"/>
      <c r="DI17" s="614"/>
      <c r="DJ17" s="614"/>
      <c r="DK17" s="614"/>
      <c r="DL17" s="614"/>
      <c r="DM17" s="614"/>
      <c r="DN17" s="614"/>
      <c r="DO17" s="614"/>
      <c r="DP17" s="615"/>
      <c r="DQ17" s="632">
        <v>1135320</v>
      </c>
      <c r="DR17" s="614"/>
      <c r="DS17" s="614"/>
      <c r="DT17" s="614"/>
      <c r="DU17" s="614"/>
      <c r="DV17" s="614"/>
      <c r="DW17" s="614"/>
      <c r="DX17" s="614"/>
      <c r="DY17" s="614"/>
      <c r="DZ17" s="614"/>
      <c r="EA17" s="614"/>
      <c r="EB17" s="614"/>
      <c r="EC17" s="633"/>
    </row>
    <row r="18" spans="2:133" ht="11.25" customHeight="1">
      <c r="B18" s="610" t="s">
        <v>248</v>
      </c>
      <c r="C18" s="611"/>
      <c r="D18" s="611"/>
      <c r="E18" s="611"/>
      <c r="F18" s="611"/>
      <c r="G18" s="611"/>
      <c r="H18" s="611"/>
      <c r="I18" s="611"/>
      <c r="J18" s="611"/>
      <c r="K18" s="611"/>
      <c r="L18" s="611"/>
      <c r="M18" s="611"/>
      <c r="N18" s="611"/>
      <c r="O18" s="611"/>
      <c r="P18" s="611"/>
      <c r="Q18" s="612"/>
      <c r="R18" s="613">
        <v>90419</v>
      </c>
      <c r="S18" s="614"/>
      <c r="T18" s="614"/>
      <c r="U18" s="614"/>
      <c r="V18" s="614"/>
      <c r="W18" s="614"/>
      <c r="X18" s="614"/>
      <c r="Y18" s="615"/>
      <c r="Z18" s="609">
        <v>1.4</v>
      </c>
      <c r="AA18" s="609"/>
      <c r="AB18" s="609"/>
      <c r="AC18" s="609"/>
      <c r="AD18" s="616" t="s">
        <v>109</v>
      </c>
      <c r="AE18" s="616"/>
      <c r="AF18" s="616"/>
      <c r="AG18" s="616"/>
      <c r="AH18" s="616"/>
      <c r="AI18" s="616"/>
      <c r="AJ18" s="616"/>
      <c r="AK18" s="616"/>
      <c r="AL18" s="617" t="s">
        <v>109</v>
      </c>
      <c r="AM18" s="618"/>
      <c r="AN18" s="618"/>
      <c r="AO18" s="619"/>
      <c r="AP18" s="610" t="s">
        <v>249</v>
      </c>
      <c r="AQ18" s="611"/>
      <c r="AR18" s="611"/>
      <c r="AS18" s="611"/>
      <c r="AT18" s="611"/>
      <c r="AU18" s="611"/>
      <c r="AV18" s="611"/>
      <c r="AW18" s="611"/>
      <c r="AX18" s="611"/>
      <c r="AY18" s="611"/>
      <c r="AZ18" s="611"/>
      <c r="BA18" s="611"/>
      <c r="BB18" s="611"/>
      <c r="BC18" s="611"/>
      <c r="BD18" s="611"/>
      <c r="BE18" s="611"/>
      <c r="BF18" s="612"/>
      <c r="BG18" s="613" t="s">
        <v>109</v>
      </c>
      <c r="BH18" s="614"/>
      <c r="BI18" s="614"/>
      <c r="BJ18" s="614"/>
      <c r="BK18" s="614"/>
      <c r="BL18" s="614"/>
      <c r="BM18" s="614"/>
      <c r="BN18" s="615"/>
      <c r="BO18" s="609" t="s">
        <v>109</v>
      </c>
      <c r="BP18" s="609"/>
      <c r="BQ18" s="609"/>
      <c r="BR18" s="609"/>
      <c r="BS18" s="632" t="s">
        <v>109</v>
      </c>
      <c r="BT18" s="614"/>
      <c r="BU18" s="614"/>
      <c r="BV18" s="614"/>
      <c r="BW18" s="614"/>
      <c r="BX18" s="614"/>
      <c r="BY18" s="614"/>
      <c r="BZ18" s="614"/>
      <c r="CA18" s="614"/>
      <c r="CB18" s="633"/>
      <c r="CD18" s="637" t="s">
        <v>250</v>
      </c>
      <c r="CE18" s="638"/>
      <c r="CF18" s="638"/>
      <c r="CG18" s="638"/>
      <c r="CH18" s="638"/>
      <c r="CI18" s="638"/>
      <c r="CJ18" s="638"/>
      <c r="CK18" s="638"/>
      <c r="CL18" s="638"/>
      <c r="CM18" s="638"/>
      <c r="CN18" s="638"/>
      <c r="CO18" s="638"/>
      <c r="CP18" s="638"/>
      <c r="CQ18" s="639"/>
      <c r="CR18" s="613" t="s">
        <v>109</v>
      </c>
      <c r="CS18" s="614"/>
      <c r="CT18" s="614"/>
      <c r="CU18" s="614"/>
      <c r="CV18" s="614"/>
      <c r="CW18" s="614"/>
      <c r="CX18" s="614"/>
      <c r="CY18" s="615"/>
      <c r="CZ18" s="609" t="s">
        <v>109</v>
      </c>
      <c r="DA18" s="609"/>
      <c r="DB18" s="609"/>
      <c r="DC18" s="609"/>
      <c r="DD18" s="632" t="s">
        <v>109</v>
      </c>
      <c r="DE18" s="614"/>
      <c r="DF18" s="614"/>
      <c r="DG18" s="614"/>
      <c r="DH18" s="614"/>
      <c r="DI18" s="614"/>
      <c r="DJ18" s="614"/>
      <c r="DK18" s="614"/>
      <c r="DL18" s="614"/>
      <c r="DM18" s="614"/>
      <c r="DN18" s="614"/>
      <c r="DO18" s="614"/>
      <c r="DP18" s="615"/>
      <c r="DQ18" s="632" t="s">
        <v>109</v>
      </c>
      <c r="DR18" s="614"/>
      <c r="DS18" s="614"/>
      <c r="DT18" s="614"/>
      <c r="DU18" s="614"/>
      <c r="DV18" s="614"/>
      <c r="DW18" s="614"/>
      <c r="DX18" s="614"/>
      <c r="DY18" s="614"/>
      <c r="DZ18" s="614"/>
      <c r="EA18" s="614"/>
      <c r="EB18" s="614"/>
      <c r="EC18" s="633"/>
    </row>
    <row r="19" spans="2:133" ht="11.25" customHeight="1">
      <c r="B19" s="610" t="s">
        <v>251</v>
      </c>
      <c r="C19" s="611"/>
      <c r="D19" s="611"/>
      <c r="E19" s="611"/>
      <c r="F19" s="611"/>
      <c r="G19" s="611"/>
      <c r="H19" s="611"/>
      <c r="I19" s="611"/>
      <c r="J19" s="611"/>
      <c r="K19" s="611"/>
      <c r="L19" s="611"/>
      <c r="M19" s="611"/>
      <c r="N19" s="611"/>
      <c r="O19" s="611"/>
      <c r="P19" s="611"/>
      <c r="Q19" s="612"/>
      <c r="R19" s="613" t="s">
        <v>109</v>
      </c>
      <c r="S19" s="614"/>
      <c r="T19" s="614"/>
      <c r="U19" s="614"/>
      <c r="V19" s="614"/>
      <c r="W19" s="614"/>
      <c r="X19" s="614"/>
      <c r="Y19" s="615"/>
      <c r="Z19" s="609" t="s">
        <v>109</v>
      </c>
      <c r="AA19" s="609"/>
      <c r="AB19" s="609"/>
      <c r="AC19" s="609"/>
      <c r="AD19" s="616" t="s">
        <v>109</v>
      </c>
      <c r="AE19" s="616"/>
      <c r="AF19" s="616"/>
      <c r="AG19" s="616"/>
      <c r="AH19" s="616"/>
      <c r="AI19" s="616"/>
      <c r="AJ19" s="616"/>
      <c r="AK19" s="616"/>
      <c r="AL19" s="617" t="s">
        <v>109</v>
      </c>
      <c r="AM19" s="618"/>
      <c r="AN19" s="618"/>
      <c r="AO19" s="619"/>
      <c r="AP19" s="610" t="s">
        <v>252</v>
      </c>
      <c r="AQ19" s="611"/>
      <c r="AR19" s="611"/>
      <c r="AS19" s="611"/>
      <c r="AT19" s="611"/>
      <c r="AU19" s="611"/>
      <c r="AV19" s="611"/>
      <c r="AW19" s="611"/>
      <c r="AX19" s="611"/>
      <c r="AY19" s="611"/>
      <c r="AZ19" s="611"/>
      <c r="BA19" s="611"/>
      <c r="BB19" s="611"/>
      <c r="BC19" s="611"/>
      <c r="BD19" s="611"/>
      <c r="BE19" s="611"/>
      <c r="BF19" s="612"/>
      <c r="BG19" s="613" t="s">
        <v>109</v>
      </c>
      <c r="BH19" s="614"/>
      <c r="BI19" s="614"/>
      <c r="BJ19" s="614"/>
      <c r="BK19" s="614"/>
      <c r="BL19" s="614"/>
      <c r="BM19" s="614"/>
      <c r="BN19" s="615"/>
      <c r="BO19" s="609" t="s">
        <v>109</v>
      </c>
      <c r="BP19" s="609"/>
      <c r="BQ19" s="609"/>
      <c r="BR19" s="609"/>
      <c r="BS19" s="632" t="s">
        <v>109</v>
      </c>
      <c r="BT19" s="614"/>
      <c r="BU19" s="614"/>
      <c r="BV19" s="614"/>
      <c r="BW19" s="614"/>
      <c r="BX19" s="614"/>
      <c r="BY19" s="614"/>
      <c r="BZ19" s="614"/>
      <c r="CA19" s="614"/>
      <c r="CB19" s="633"/>
      <c r="CD19" s="637" t="s">
        <v>253</v>
      </c>
      <c r="CE19" s="638"/>
      <c r="CF19" s="638"/>
      <c r="CG19" s="638"/>
      <c r="CH19" s="638"/>
      <c r="CI19" s="638"/>
      <c r="CJ19" s="638"/>
      <c r="CK19" s="638"/>
      <c r="CL19" s="638"/>
      <c r="CM19" s="638"/>
      <c r="CN19" s="638"/>
      <c r="CO19" s="638"/>
      <c r="CP19" s="638"/>
      <c r="CQ19" s="639"/>
      <c r="CR19" s="613" t="s">
        <v>109</v>
      </c>
      <c r="CS19" s="614"/>
      <c r="CT19" s="614"/>
      <c r="CU19" s="614"/>
      <c r="CV19" s="614"/>
      <c r="CW19" s="614"/>
      <c r="CX19" s="614"/>
      <c r="CY19" s="615"/>
      <c r="CZ19" s="609" t="s">
        <v>109</v>
      </c>
      <c r="DA19" s="609"/>
      <c r="DB19" s="609"/>
      <c r="DC19" s="609"/>
      <c r="DD19" s="632" t="s">
        <v>109</v>
      </c>
      <c r="DE19" s="614"/>
      <c r="DF19" s="614"/>
      <c r="DG19" s="614"/>
      <c r="DH19" s="614"/>
      <c r="DI19" s="614"/>
      <c r="DJ19" s="614"/>
      <c r="DK19" s="614"/>
      <c r="DL19" s="614"/>
      <c r="DM19" s="614"/>
      <c r="DN19" s="614"/>
      <c r="DO19" s="614"/>
      <c r="DP19" s="615"/>
      <c r="DQ19" s="632" t="s">
        <v>109</v>
      </c>
      <c r="DR19" s="614"/>
      <c r="DS19" s="614"/>
      <c r="DT19" s="614"/>
      <c r="DU19" s="614"/>
      <c r="DV19" s="614"/>
      <c r="DW19" s="614"/>
      <c r="DX19" s="614"/>
      <c r="DY19" s="614"/>
      <c r="DZ19" s="614"/>
      <c r="EA19" s="614"/>
      <c r="EB19" s="614"/>
      <c r="EC19" s="633"/>
    </row>
    <row r="20" spans="2:133" ht="11.25" customHeight="1">
      <c r="B20" s="610" t="s">
        <v>254</v>
      </c>
      <c r="C20" s="611"/>
      <c r="D20" s="611"/>
      <c r="E20" s="611"/>
      <c r="F20" s="611"/>
      <c r="G20" s="611"/>
      <c r="H20" s="611"/>
      <c r="I20" s="611"/>
      <c r="J20" s="611"/>
      <c r="K20" s="611"/>
      <c r="L20" s="611"/>
      <c r="M20" s="611"/>
      <c r="N20" s="611"/>
      <c r="O20" s="611"/>
      <c r="P20" s="611"/>
      <c r="Q20" s="612"/>
      <c r="R20" s="613">
        <v>3065261</v>
      </c>
      <c r="S20" s="614"/>
      <c r="T20" s="614"/>
      <c r="U20" s="614"/>
      <c r="V20" s="614"/>
      <c r="W20" s="614"/>
      <c r="X20" s="614"/>
      <c r="Y20" s="615"/>
      <c r="Z20" s="609">
        <v>48.4</v>
      </c>
      <c r="AA20" s="609"/>
      <c r="AB20" s="609"/>
      <c r="AC20" s="609"/>
      <c r="AD20" s="616">
        <v>2974842</v>
      </c>
      <c r="AE20" s="616"/>
      <c r="AF20" s="616"/>
      <c r="AG20" s="616"/>
      <c r="AH20" s="616"/>
      <c r="AI20" s="616"/>
      <c r="AJ20" s="616"/>
      <c r="AK20" s="616"/>
      <c r="AL20" s="617">
        <v>99.8</v>
      </c>
      <c r="AM20" s="618"/>
      <c r="AN20" s="618"/>
      <c r="AO20" s="619"/>
      <c r="AP20" s="610" t="s">
        <v>255</v>
      </c>
      <c r="AQ20" s="611"/>
      <c r="AR20" s="611"/>
      <c r="AS20" s="611"/>
      <c r="AT20" s="611"/>
      <c r="AU20" s="611"/>
      <c r="AV20" s="611"/>
      <c r="AW20" s="611"/>
      <c r="AX20" s="611"/>
      <c r="AY20" s="611"/>
      <c r="AZ20" s="611"/>
      <c r="BA20" s="611"/>
      <c r="BB20" s="611"/>
      <c r="BC20" s="611"/>
      <c r="BD20" s="611"/>
      <c r="BE20" s="611"/>
      <c r="BF20" s="612"/>
      <c r="BG20" s="613" t="s">
        <v>109</v>
      </c>
      <c r="BH20" s="614"/>
      <c r="BI20" s="614"/>
      <c r="BJ20" s="614"/>
      <c r="BK20" s="614"/>
      <c r="BL20" s="614"/>
      <c r="BM20" s="614"/>
      <c r="BN20" s="615"/>
      <c r="BO20" s="609" t="s">
        <v>109</v>
      </c>
      <c r="BP20" s="609"/>
      <c r="BQ20" s="609"/>
      <c r="BR20" s="609"/>
      <c r="BS20" s="632" t="s">
        <v>109</v>
      </c>
      <c r="BT20" s="614"/>
      <c r="BU20" s="614"/>
      <c r="BV20" s="614"/>
      <c r="BW20" s="614"/>
      <c r="BX20" s="614"/>
      <c r="BY20" s="614"/>
      <c r="BZ20" s="614"/>
      <c r="CA20" s="614"/>
      <c r="CB20" s="633"/>
      <c r="CD20" s="637" t="s">
        <v>256</v>
      </c>
      <c r="CE20" s="638"/>
      <c r="CF20" s="638"/>
      <c r="CG20" s="638"/>
      <c r="CH20" s="638"/>
      <c r="CI20" s="638"/>
      <c r="CJ20" s="638"/>
      <c r="CK20" s="638"/>
      <c r="CL20" s="638"/>
      <c r="CM20" s="638"/>
      <c r="CN20" s="638"/>
      <c r="CO20" s="638"/>
      <c r="CP20" s="638"/>
      <c r="CQ20" s="639"/>
      <c r="CR20" s="613">
        <v>5911902</v>
      </c>
      <c r="CS20" s="614"/>
      <c r="CT20" s="614"/>
      <c r="CU20" s="614"/>
      <c r="CV20" s="614"/>
      <c r="CW20" s="614"/>
      <c r="CX20" s="614"/>
      <c r="CY20" s="615"/>
      <c r="CZ20" s="609">
        <v>100</v>
      </c>
      <c r="DA20" s="609"/>
      <c r="DB20" s="609"/>
      <c r="DC20" s="609"/>
      <c r="DD20" s="632">
        <v>1245358</v>
      </c>
      <c r="DE20" s="614"/>
      <c r="DF20" s="614"/>
      <c r="DG20" s="614"/>
      <c r="DH20" s="614"/>
      <c r="DI20" s="614"/>
      <c r="DJ20" s="614"/>
      <c r="DK20" s="614"/>
      <c r="DL20" s="614"/>
      <c r="DM20" s="614"/>
      <c r="DN20" s="614"/>
      <c r="DO20" s="614"/>
      <c r="DP20" s="615"/>
      <c r="DQ20" s="632">
        <v>4148472</v>
      </c>
      <c r="DR20" s="614"/>
      <c r="DS20" s="614"/>
      <c r="DT20" s="614"/>
      <c r="DU20" s="614"/>
      <c r="DV20" s="614"/>
      <c r="DW20" s="614"/>
      <c r="DX20" s="614"/>
      <c r="DY20" s="614"/>
      <c r="DZ20" s="614"/>
      <c r="EA20" s="614"/>
      <c r="EB20" s="614"/>
      <c r="EC20" s="633"/>
    </row>
    <row r="21" spans="2:133" ht="11.25" customHeight="1">
      <c r="B21" s="610" t="s">
        <v>257</v>
      </c>
      <c r="C21" s="611"/>
      <c r="D21" s="611"/>
      <c r="E21" s="611"/>
      <c r="F21" s="611"/>
      <c r="G21" s="611"/>
      <c r="H21" s="611"/>
      <c r="I21" s="611"/>
      <c r="J21" s="611"/>
      <c r="K21" s="611"/>
      <c r="L21" s="611"/>
      <c r="M21" s="611"/>
      <c r="N21" s="611"/>
      <c r="O21" s="611"/>
      <c r="P21" s="611"/>
      <c r="Q21" s="612"/>
      <c r="R21" s="613">
        <v>2133</v>
      </c>
      <c r="S21" s="614"/>
      <c r="T21" s="614"/>
      <c r="U21" s="614"/>
      <c r="V21" s="614"/>
      <c r="W21" s="614"/>
      <c r="X21" s="614"/>
      <c r="Y21" s="615"/>
      <c r="Z21" s="609">
        <v>0</v>
      </c>
      <c r="AA21" s="609"/>
      <c r="AB21" s="609"/>
      <c r="AC21" s="609"/>
      <c r="AD21" s="616">
        <v>2133</v>
      </c>
      <c r="AE21" s="616"/>
      <c r="AF21" s="616"/>
      <c r="AG21" s="616"/>
      <c r="AH21" s="616"/>
      <c r="AI21" s="616"/>
      <c r="AJ21" s="616"/>
      <c r="AK21" s="616"/>
      <c r="AL21" s="617">
        <v>0.1</v>
      </c>
      <c r="AM21" s="618"/>
      <c r="AN21" s="618"/>
      <c r="AO21" s="619"/>
      <c r="AP21" s="640" t="s">
        <v>258</v>
      </c>
      <c r="AQ21" s="641"/>
      <c r="AR21" s="641"/>
      <c r="AS21" s="641"/>
      <c r="AT21" s="641"/>
      <c r="AU21" s="641"/>
      <c r="AV21" s="641"/>
      <c r="AW21" s="641"/>
      <c r="AX21" s="641"/>
      <c r="AY21" s="641"/>
      <c r="AZ21" s="641"/>
      <c r="BA21" s="641"/>
      <c r="BB21" s="641"/>
      <c r="BC21" s="641"/>
      <c r="BD21" s="641"/>
      <c r="BE21" s="641"/>
      <c r="BF21" s="642"/>
      <c r="BG21" s="613" t="s">
        <v>109</v>
      </c>
      <c r="BH21" s="614"/>
      <c r="BI21" s="614"/>
      <c r="BJ21" s="614"/>
      <c r="BK21" s="614"/>
      <c r="BL21" s="614"/>
      <c r="BM21" s="614"/>
      <c r="BN21" s="615"/>
      <c r="BO21" s="609" t="s">
        <v>109</v>
      </c>
      <c r="BP21" s="609"/>
      <c r="BQ21" s="609"/>
      <c r="BR21" s="609"/>
      <c r="BS21" s="632" t="s">
        <v>109</v>
      </c>
      <c r="BT21" s="614"/>
      <c r="BU21" s="614"/>
      <c r="BV21" s="614"/>
      <c r="BW21" s="614"/>
      <c r="BX21" s="614"/>
      <c r="BY21" s="614"/>
      <c r="BZ21" s="614"/>
      <c r="CA21" s="614"/>
      <c r="CB21" s="633"/>
      <c r="CD21" s="646"/>
      <c r="CE21" s="647"/>
      <c r="CF21" s="647"/>
      <c r="CG21" s="647"/>
      <c r="CH21" s="647"/>
      <c r="CI21" s="647"/>
      <c r="CJ21" s="647"/>
      <c r="CK21" s="647"/>
      <c r="CL21" s="647"/>
      <c r="CM21" s="647"/>
      <c r="CN21" s="647"/>
      <c r="CO21" s="647"/>
      <c r="CP21" s="647"/>
      <c r="CQ21" s="648"/>
      <c r="CR21" s="613"/>
      <c r="CS21" s="614"/>
      <c r="CT21" s="614"/>
      <c r="CU21" s="614"/>
      <c r="CV21" s="614"/>
      <c r="CW21" s="614"/>
      <c r="CX21" s="614"/>
      <c r="CY21" s="615"/>
      <c r="CZ21" s="609"/>
      <c r="DA21" s="609"/>
      <c r="DB21" s="609"/>
      <c r="DC21" s="609"/>
      <c r="DD21" s="632"/>
      <c r="DE21" s="614"/>
      <c r="DF21" s="614"/>
      <c r="DG21" s="614"/>
      <c r="DH21" s="614"/>
      <c r="DI21" s="614"/>
      <c r="DJ21" s="614"/>
      <c r="DK21" s="614"/>
      <c r="DL21" s="614"/>
      <c r="DM21" s="614"/>
      <c r="DN21" s="614"/>
      <c r="DO21" s="614"/>
      <c r="DP21" s="615"/>
      <c r="DQ21" s="632"/>
      <c r="DR21" s="614"/>
      <c r="DS21" s="614"/>
      <c r="DT21" s="614"/>
      <c r="DU21" s="614"/>
      <c r="DV21" s="614"/>
      <c r="DW21" s="614"/>
      <c r="DX21" s="614"/>
      <c r="DY21" s="614"/>
      <c r="DZ21" s="614"/>
      <c r="EA21" s="614"/>
      <c r="EB21" s="614"/>
      <c r="EC21" s="633"/>
    </row>
    <row r="22" spans="2:133" ht="11.25" customHeight="1">
      <c r="B22" s="610" t="s">
        <v>259</v>
      </c>
      <c r="C22" s="611"/>
      <c r="D22" s="611"/>
      <c r="E22" s="611"/>
      <c r="F22" s="611"/>
      <c r="G22" s="611"/>
      <c r="H22" s="611"/>
      <c r="I22" s="611"/>
      <c r="J22" s="611"/>
      <c r="K22" s="611"/>
      <c r="L22" s="611"/>
      <c r="M22" s="611"/>
      <c r="N22" s="611"/>
      <c r="O22" s="611"/>
      <c r="P22" s="611"/>
      <c r="Q22" s="612"/>
      <c r="R22" s="613">
        <v>12488</v>
      </c>
      <c r="S22" s="614"/>
      <c r="T22" s="614"/>
      <c r="U22" s="614"/>
      <c r="V22" s="614"/>
      <c r="W22" s="614"/>
      <c r="X22" s="614"/>
      <c r="Y22" s="615"/>
      <c r="Z22" s="609">
        <v>0.2</v>
      </c>
      <c r="AA22" s="609"/>
      <c r="AB22" s="609"/>
      <c r="AC22" s="609"/>
      <c r="AD22" s="616" t="s">
        <v>109</v>
      </c>
      <c r="AE22" s="616"/>
      <c r="AF22" s="616"/>
      <c r="AG22" s="616"/>
      <c r="AH22" s="616"/>
      <c r="AI22" s="616"/>
      <c r="AJ22" s="616"/>
      <c r="AK22" s="616"/>
      <c r="AL22" s="617" t="s">
        <v>109</v>
      </c>
      <c r="AM22" s="618"/>
      <c r="AN22" s="618"/>
      <c r="AO22" s="619"/>
      <c r="AP22" s="640" t="s">
        <v>260</v>
      </c>
      <c r="AQ22" s="641"/>
      <c r="AR22" s="641"/>
      <c r="AS22" s="641"/>
      <c r="AT22" s="641"/>
      <c r="AU22" s="641"/>
      <c r="AV22" s="641"/>
      <c r="AW22" s="641"/>
      <c r="AX22" s="641"/>
      <c r="AY22" s="641"/>
      <c r="AZ22" s="641"/>
      <c r="BA22" s="641"/>
      <c r="BB22" s="641"/>
      <c r="BC22" s="641"/>
      <c r="BD22" s="641"/>
      <c r="BE22" s="641"/>
      <c r="BF22" s="642"/>
      <c r="BG22" s="613" t="s">
        <v>109</v>
      </c>
      <c r="BH22" s="614"/>
      <c r="BI22" s="614"/>
      <c r="BJ22" s="614"/>
      <c r="BK22" s="614"/>
      <c r="BL22" s="614"/>
      <c r="BM22" s="614"/>
      <c r="BN22" s="615"/>
      <c r="BO22" s="609" t="s">
        <v>109</v>
      </c>
      <c r="BP22" s="609"/>
      <c r="BQ22" s="609"/>
      <c r="BR22" s="609"/>
      <c r="BS22" s="632" t="s">
        <v>109</v>
      </c>
      <c r="BT22" s="614"/>
      <c r="BU22" s="614"/>
      <c r="BV22" s="614"/>
      <c r="BW22" s="614"/>
      <c r="BX22" s="614"/>
      <c r="BY22" s="614"/>
      <c r="BZ22" s="614"/>
      <c r="CA22" s="614"/>
      <c r="CB22" s="633"/>
      <c r="CD22" s="602" t="s">
        <v>261</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c r="B23" s="610" t="s">
        <v>262</v>
      </c>
      <c r="C23" s="611"/>
      <c r="D23" s="611"/>
      <c r="E23" s="611"/>
      <c r="F23" s="611"/>
      <c r="G23" s="611"/>
      <c r="H23" s="611"/>
      <c r="I23" s="611"/>
      <c r="J23" s="611"/>
      <c r="K23" s="611"/>
      <c r="L23" s="611"/>
      <c r="M23" s="611"/>
      <c r="N23" s="611"/>
      <c r="O23" s="611"/>
      <c r="P23" s="611"/>
      <c r="Q23" s="612"/>
      <c r="R23" s="613">
        <v>84590</v>
      </c>
      <c r="S23" s="614"/>
      <c r="T23" s="614"/>
      <c r="U23" s="614"/>
      <c r="V23" s="614"/>
      <c r="W23" s="614"/>
      <c r="X23" s="614"/>
      <c r="Y23" s="615"/>
      <c r="Z23" s="609">
        <v>1.3</v>
      </c>
      <c r="AA23" s="609"/>
      <c r="AB23" s="609"/>
      <c r="AC23" s="609"/>
      <c r="AD23" s="616">
        <v>1280</v>
      </c>
      <c r="AE23" s="616"/>
      <c r="AF23" s="616"/>
      <c r="AG23" s="616"/>
      <c r="AH23" s="616"/>
      <c r="AI23" s="616"/>
      <c r="AJ23" s="616"/>
      <c r="AK23" s="616"/>
      <c r="AL23" s="617">
        <v>0</v>
      </c>
      <c r="AM23" s="618"/>
      <c r="AN23" s="618"/>
      <c r="AO23" s="619"/>
      <c r="AP23" s="640" t="s">
        <v>263</v>
      </c>
      <c r="AQ23" s="641"/>
      <c r="AR23" s="641"/>
      <c r="AS23" s="641"/>
      <c r="AT23" s="641"/>
      <c r="AU23" s="641"/>
      <c r="AV23" s="641"/>
      <c r="AW23" s="641"/>
      <c r="AX23" s="641"/>
      <c r="AY23" s="641"/>
      <c r="AZ23" s="641"/>
      <c r="BA23" s="641"/>
      <c r="BB23" s="641"/>
      <c r="BC23" s="641"/>
      <c r="BD23" s="641"/>
      <c r="BE23" s="641"/>
      <c r="BF23" s="642"/>
      <c r="BG23" s="613" t="s">
        <v>109</v>
      </c>
      <c r="BH23" s="614"/>
      <c r="BI23" s="614"/>
      <c r="BJ23" s="614"/>
      <c r="BK23" s="614"/>
      <c r="BL23" s="614"/>
      <c r="BM23" s="614"/>
      <c r="BN23" s="615"/>
      <c r="BO23" s="609" t="s">
        <v>109</v>
      </c>
      <c r="BP23" s="609"/>
      <c r="BQ23" s="609"/>
      <c r="BR23" s="609"/>
      <c r="BS23" s="632" t="s">
        <v>109</v>
      </c>
      <c r="BT23" s="614"/>
      <c r="BU23" s="614"/>
      <c r="BV23" s="614"/>
      <c r="BW23" s="614"/>
      <c r="BX23" s="614"/>
      <c r="BY23" s="614"/>
      <c r="BZ23" s="614"/>
      <c r="CA23" s="614"/>
      <c r="CB23" s="633"/>
      <c r="CD23" s="602" t="s">
        <v>202</v>
      </c>
      <c r="CE23" s="603"/>
      <c r="CF23" s="603"/>
      <c r="CG23" s="603"/>
      <c r="CH23" s="603"/>
      <c r="CI23" s="603"/>
      <c r="CJ23" s="603"/>
      <c r="CK23" s="603"/>
      <c r="CL23" s="603"/>
      <c r="CM23" s="603"/>
      <c r="CN23" s="603"/>
      <c r="CO23" s="603"/>
      <c r="CP23" s="603"/>
      <c r="CQ23" s="604"/>
      <c r="CR23" s="602" t="s">
        <v>264</v>
      </c>
      <c r="CS23" s="603"/>
      <c r="CT23" s="603"/>
      <c r="CU23" s="603"/>
      <c r="CV23" s="603"/>
      <c r="CW23" s="603"/>
      <c r="CX23" s="603"/>
      <c r="CY23" s="604"/>
      <c r="CZ23" s="602" t="s">
        <v>265</v>
      </c>
      <c r="DA23" s="603"/>
      <c r="DB23" s="603"/>
      <c r="DC23" s="604"/>
      <c r="DD23" s="602" t="s">
        <v>266</v>
      </c>
      <c r="DE23" s="603"/>
      <c r="DF23" s="603"/>
      <c r="DG23" s="603"/>
      <c r="DH23" s="603"/>
      <c r="DI23" s="603"/>
      <c r="DJ23" s="603"/>
      <c r="DK23" s="604"/>
      <c r="DL23" s="643" t="s">
        <v>267</v>
      </c>
      <c r="DM23" s="644"/>
      <c r="DN23" s="644"/>
      <c r="DO23" s="644"/>
      <c r="DP23" s="644"/>
      <c r="DQ23" s="644"/>
      <c r="DR23" s="644"/>
      <c r="DS23" s="644"/>
      <c r="DT23" s="644"/>
      <c r="DU23" s="644"/>
      <c r="DV23" s="645"/>
      <c r="DW23" s="602" t="s">
        <v>268</v>
      </c>
      <c r="DX23" s="603"/>
      <c r="DY23" s="603"/>
      <c r="DZ23" s="603"/>
      <c r="EA23" s="603"/>
      <c r="EB23" s="603"/>
      <c r="EC23" s="604"/>
    </row>
    <row r="24" spans="2:133" ht="11.25" customHeight="1">
      <c r="B24" s="610" t="s">
        <v>269</v>
      </c>
      <c r="C24" s="611"/>
      <c r="D24" s="611"/>
      <c r="E24" s="611"/>
      <c r="F24" s="611"/>
      <c r="G24" s="611"/>
      <c r="H24" s="611"/>
      <c r="I24" s="611"/>
      <c r="J24" s="611"/>
      <c r="K24" s="611"/>
      <c r="L24" s="611"/>
      <c r="M24" s="611"/>
      <c r="N24" s="611"/>
      <c r="O24" s="611"/>
      <c r="P24" s="611"/>
      <c r="Q24" s="612"/>
      <c r="R24" s="613">
        <v>19678</v>
      </c>
      <c r="S24" s="614"/>
      <c r="T24" s="614"/>
      <c r="U24" s="614"/>
      <c r="V24" s="614"/>
      <c r="W24" s="614"/>
      <c r="X24" s="614"/>
      <c r="Y24" s="615"/>
      <c r="Z24" s="609">
        <v>0.3</v>
      </c>
      <c r="AA24" s="609"/>
      <c r="AB24" s="609"/>
      <c r="AC24" s="609"/>
      <c r="AD24" s="616" t="s">
        <v>109</v>
      </c>
      <c r="AE24" s="616"/>
      <c r="AF24" s="616"/>
      <c r="AG24" s="616"/>
      <c r="AH24" s="616"/>
      <c r="AI24" s="616"/>
      <c r="AJ24" s="616"/>
      <c r="AK24" s="616"/>
      <c r="AL24" s="617" t="s">
        <v>109</v>
      </c>
      <c r="AM24" s="618"/>
      <c r="AN24" s="618"/>
      <c r="AO24" s="619"/>
      <c r="AP24" s="640" t="s">
        <v>270</v>
      </c>
      <c r="AQ24" s="641"/>
      <c r="AR24" s="641"/>
      <c r="AS24" s="641"/>
      <c r="AT24" s="641"/>
      <c r="AU24" s="641"/>
      <c r="AV24" s="641"/>
      <c r="AW24" s="641"/>
      <c r="AX24" s="641"/>
      <c r="AY24" s="641"/>
      <c r="AZ24" s="641"/>
      <c r="BA24" s="641"/>
      <c r="BB24" s="641"/>
      <c r="BC24" s="641"/>
      <c r="BD24" s="641"/>
      <c r="BE24" s="641"/>
      <c r="BF24" s="642"/>
      <c r="BG24" s="613" t="s">
        <v>109</v>
      </c>
      <c r="BH24" s="614"/>
      <c r="BI24" s="614"/>
      <c r="BJ24" s="614"/>
      <c r="BK24" s="614"/>
      <c r="BL24" s="614"/>
      <c r="BM24" s="614"/>
      <c r="BN24" s="615"/>
      <c r="BO24" s="609" t="s">
        <v>109</v>
      </c>
      <c r="BP24" s="609"/>
      <c r="BQ24" s="609"/>
      <c r="BR24" s="609"/>
      <c r="BS24" s="632" t="s">
        <v>109</v>
      </c>
      <c r="BT24" s="614"/>
      <c r="BU24" s="614"/>
      <c r="BV24" s="614"/>
      <c r="BW24" s="614"/>
      <c r="BX24" s="614"/>
      <c r="BY24" s="614"/>
      <c r="BZ24" s="614"/>
      <c r="CA24" s="614"/>
      <c r="CB24" s="633"/>
      <c r="CD24" s="634" t="s">
        <v>271</v>
      </c>
      <c r="CE24" s="635"/>
      <c r="CF24" s="635"/>
      <c r="CG24" s="635"/>
      <c r="CH24" s="635"/>
      <c r="CI24" s="635"/>
      <c r="CJ24" s="635"/>
      <c r="CK24" s="635"/>
      <c r="CL24" s="635"/>
      <c r="CM24" s="635"/>
      <c r="CN24" s="635"/>
      <c r="CO24" s="635"/>
      <c r="CP24" s="635"/>
      <c r="CQ24" s="636"/>
      <c r="CR24" s="624">
        <v>2433133</v>
      </c>
      <c r="CS24" s="625"/>
      <c r="CT24" s="625"/>
      <c r="CU24" s="625"/>
      <c r="CV24" s="625"/>
      <c r="CW24" s="625"/>
      <c r="CX24" s="625"/>
      <c r="CY24" s="626"/>
      <c r="CZ24" s="657">
        <v>41.2</v>
      </c>
      <c r="DA24" s="658"/>
      <c r="DB24" s="658"/>
      <c r="DC24" s="659"/>
      <c r="DD24" s="656">
        <v>2023913</v>
      </c>
      <c r="DE24" s="625"/>
      <c r="DF24" s="625"/>
      <c r="DG24" s="625"/>
      <c r="DH24" s="625"/>
      <c r="DI24" s="625"/>
      <c r="DJ24" s="625"/>
      <c r="DK24" s="626"/>
      <c r="DL24" s="656">
        <v>1326641</v>
      </c>
      <c r="DM24" s="625"/>
      <c r="DN24" s="625"/>
      <c r="DO24" s="625"/>
      <c r="DP24" s="625"/>
      <c r="DQ24" s="625"/>
      <c r="DR24" s="625"/>
      <c r="DS24" s="625"/>
      <c r="DT24" s="625"/>
      <c r="DU24" s="625"/>
      <c r="DV24" s="626"/>
      <c r="DW24" s="629">
        <v>41.7</v>
      </c>
      <c r="DX24" s="630"/>
      <c r="DY24" s="630"/>
      <c r="DZ24" s="630"/>
      <c r="EA24" s="630"/>
      <c r="EB24" s="630"/>
      <c r="EC24" s="631"/>
    </row>
    <row r="25" spans="2:133" ht="11.25" customHeight="1">
      <c r="B25" s="610" t="s">
        <v>272</v>
      </c>
      <c r="C25" s="611"/>
      <c r="D25" s="611"/>
      <c r="E25" s="611"/>
      <c r="F25" s="611"/>
      <c r="G25" s="611"/>
      <c r="H25" s="611"/>
      <c r="I25" s="611"/>
      <c r="J25" s="611"/>
      <c r="K25" s="611"/>
      <c r="L25" s="611"/>
      <c r="M25" s="611"/>
      <c r="N25" s="611"/>
      <c r="O25" s="611"/>
      <c r="P25" s="611"/>
      <c r="Q25" s="612"/>
      <c r="R25" s="613">
        <v>734841</v>
      </c>
      <c r="S25" s="614"/>
      <c r="T25" s="614"/>
      <c r="U25" s="614"/>
      <c r="V25" s="614"/>
      <c r="W25" s="614"/>
      <c r="X25" s="614"/>
      <c r="Y25" s="615"/>
      <c r="Z25" s="609">
        <v>11.6</v>
      </c>
      <c r="AA25" s="609"/>
      <c r="AB25" s="609"/>
      <c r="AC25" s="609"/>
      <c r="AD25" s="616" t="s">
        <v>109</v>
      </c>
      <c r="AE25" s="616"/>
      <c r="AF25" s="616"/>
      <c r="AG25" s="616"/>
      <c r="AH25" s="616"/>
      <c r="AI25" s="616"/>
      <c r="AJ25" s="616"/>
      <c r="AK25" s="616"/>
      <c r="AL25" s="617" t="s">
        <v>109</v>
      </c>
      <c r="AM25" s="618"/>
      <c r="AN25" s="618"/>
      <c r="AO25" s="619"/>
      <c r="AP25" s="640" t="s">
        <v>273</v>
      </c>
      <c r="AQ25" s="641"/>
      <c r="AR25" s="641"/>
      <c r="AS25" s="641"/>
      <c r="AT25" s="641"/>
      <c r="AU25" s="641"/>
      <c r="AV25" s="641"/>
      <c r="AW25" s="641"/>
      <c r="AX25" s="641"/>
      <c r="AY25" s="641"/>
      <c r="AZ25" s="641"/>
      <c r="BA25" s="641"/>
      <c r="BB25" s="641"/>
      <c r="BC25" s="641"/>
      <c r="BD25" s="641"/>
      <c r="BE25" s="641"/>
      <c r="BF25" s="642"/>
      <c r="BG25" s="613" t="s">
        <v>109</v>
      </c>
      <c r="BH25" s="614"/>
      <c r="BI25" s="614"/>
      <c r="BJ25" s="614"/>
      <c r="BK25" s="614"/>
      <c r="BL25" s="614"/>
      <c r="BM25" s="614"/>
      <c r="BN25" s="615"/>
      <c r="BO25" s="609" t="s">
        <v>109</v>
      </c>
      <c r="BP25" s="609"/>
      <c r="BQ25" s="609"/>
      <c r="BR25" s="609"/>
      <c r="BS25" s="632" t="s">
        <v>109</v>
      </c>
      <c r="BT25" s="614"/>
      <c r="BU25" s="614"/>
      <c r="BV25" s="614"/>
      <c r="BW25" s="614"/>
      <c r="BX25" s="614"/>
      <c r="BY25" s="614"/>
      <c r="BZ25" s="614"/>
      <c r="CA25" s="614"/>
      <c r="CB25" s="633"/>
      <c r="CD25" s="637" t="s">
        <v>274</v>
      </c>
      <c r="CE25" s="638"/>
      <c r="CF25" s="638"/>
      <c r="CG25" s="638"/>
      <c r="CH25" s="638"/>
      <c r="CI25" s="638"/>
      <c r="CJ25" s="638"/>
      <c r="CK25" s="638"/>
      <c r="CL25" s="638"/>
      <c r="CM25" s="638"/>
      <c r="CN25" s="638"/>
      <c r="CO25" s="638"/>
      <c r="CP25" s="638"/>
      <c r="CQ25" s="639"/>
      <c r="CR25" s="613">
        <v>759832</v>
      </c>
      <c r="CS25" s="649"/>
      <c r="CT25" s="649"/>
      <c r="CU25" s="649"/>
      <c r="CV25" s="649"/>
      <c r="CW25" s="649"/>
      <c r="CX25" s="649"/>
      <c r="CY25" s="650"/>
      <c r="CZ25" s="653">
        <v>12.9</v>
      </c>
      <c r="DA25" s="654"/>
      <c r="DB25" s="654"/>
      <c r="DC25" s="655"/>
      <c r="DD25" s="632">
        <v>708358</v>
      </c>
      <c r="DE25" s="649"/>
      <c r="DF25" s="649"/>
      <c r="DG25" s="649"/>
      <c r="DH25" s="649"/>
      <c r="DI25" s="649"/>
      <c r="DJ25" s="649"/>
      <c r="DK25" s="650"/>
      <c r="DL25" s="632">
        <v>705275</v>
      </c>
      <c r="DM25" s="649"/>
      <c r="DN25" s="649"/>
      <c r="DO25" s="649"/>
      <c r="DP25" s="649"/>
      <c r="DQ25" s="649"/>
      <c r="DR25" s="649"/>
      <c r="DS25" s="649"/>
      <c r="DT25" s="649"/>
      <c r="DU25" s="649"/>
      <c r="DV25" s="650"/>
      <c r="DW25" s="617">
        <v>22.2</v>
      </c>
      <c r="DX25" s="651"/>
      <c r="DY25" s="651"/>
      <c r="DZ25" s="651"/>
      <c r="EA25" s="651"/>
      <c r="EB25" s="651"/>
      <c r="EC25" s="652"/>
    </row>
    <row r="26" spans="2:133" ht="11.25" customHeight="1">
      <c r="B26" s="660" t="s">
        <v>275</v>
      </c>
      <c r="C26" s="661"/>
      <c r="D26" s="661"/>
      <c r="E26" s="661"/>
      <c r="F26" s="661"/>
      <c r="G26" s="661"/>
      <c r="H26" s="661"/>
      <c r="I26" s="661"/>
      <c r="J26" s="661"/>
      <c r="K26" s="661"/>
      <c r="L26" s="661"/>
      <c r="M26" s="661"/>
      <c r="N26" s="661"/>
      <c r="O26" s="661"/>
      <c r="P26" s="661"/>
      <c r="Q26" s="662"/>
      <c r="R26" s="613" t="s">
        <v>109</v>
      </c>
      <c r="S26" s="614"/>
      <c r="T26" s="614"/>
      <c r="U26" s="614"/>
      <c r="V26" s="614"/>
      <c r="W26" s="614"/>
      <c r="X26" s="614"/>
      <c r="Y26" s="615"/>
      <c r="Z26" s="609" t="s">
        <v>109</v>
      </c>
      <c r="AA26" s="609"/>
      <c r="AB26" s="609"/>
      <c r="AC26" s="609"/>
      <c r="AD26" s="616" t="s">
        <v>109</v>
      </c>
      <c r="AE26" s="616"/>
      <c r="AF26" s="616"/>
      <c r="AG26" s="616"/>
      <c r="AH26" s="616"/>
      <c r="AI26" s="616"/>
      <c r="AJ26" s="616"/>
      <c r="AK26" s="616"/>
      <c r="AL26" s="617" t="s">
        <v>109</v>
      </c>
      <c r="AM26" s="618"/>
      <c r="AN26" s="618"/>
      <c r="AO26" s="619"/>
      <c r="AP26" s="640" t="s">
        <v>276</v>
      </c>
      <c r="AQ26" s="666"/>
      <c r="AR26" s="666"/>
      <c r="AS26" s="666"/>
      <c r="AT26" s="666"/>
      <c r="AU26" s="666"/>
      <c r="AV26" s="666"/>
      <c r="AW26" s="666"/>
      <c r="AX26" s="666"/>
      <c r="AY26" s="666"/>
      <c r="AZ26" s="666"/>
      <c r="BA26" s="666"/>
      <c r="BB26" s="666"/>
      <c r="BC26" s="666"/>
      <c r="BD26" s="666"/>
      <c r="BE26" s="666"/>
      <c r="BF26" s="642"/>
      <c r="BG26" s="613" t="s">
        <v>109</v>
      </c>
      <c r="BH26" s="614"/>
      <c r="BI26" s="614"/>
      <c r="BJ26" s="614"/>
      <c r="BK26" s="614"/>
      <c r="BL26" s="614"/>
      <c r="BM26" s="614"/>
      <c r="BN26" s="615"/>
      <c r="BO26" s="609" t="s">
        <v>109</v>
      </c>
      <c r="BP26" s="609"/>
      <c r="BQ26" s="609"/>
      <c r="BR26" s="609"/>
      <c r="BS26" s="632" t="s">
        <v>109</v>
      </c>
      <c r="BT26" s="614"/>
      <c r="BU26" s="614"/>
      <c r="BV26" s="614"/>
      <c r="BW26" s="614"/>
      <c r="BX26" s="614"/>
      <c r="BY26" s="614"/>
      <c r="BZ26" s="614"/>
      <c r="CA26" s="614"/>
      <c r="CB26" s="633"/>
      <c r="CD26" s="637" t="s">
        <v>277</v>
      </c>
      <c r="CE26" s="638"/>
      <c r="CF26" s="638"/>
      <c r="CG26" s="638"/>
      <c r="CH26" s="638"/>
      <c r="CI26" s="638"/>
      <c r="CJ26" s="638"/>
      <c r="CK26" s="638"/>
      <c r="CL26" s="638"/>
      <c r="CM26" s="638"/>
      <c r="CN26" s="638"/>
      <c r="CO26" s="638"/>
      <c r="CP26" s="638"/>
      <c r="CQ26" s="639"/>
      <c r="CR26" s="613">
        <v>474831</v>
      </c>
      <c r="CS26" s="614"/>
      <c r="CT26" s="614"/>
      <c r="CU26" s="614"/>
      <c r="CV26" s="614"/>
      <c r="CW26" s="614"/>
      <c r="CX26" s="614"/>
      <c r="CY26" s="615"/>
      <c r="CZ26" s="653">
        <v>8</v>
      </c>
      <c r="DA26" s="654"/>
      <c r="DB26" s="654"/>
      <c r="DC26" s="655"/>
      <c r="DD26" s="632">
        <v>433640</v>
      </c>
      <c r="DE26" s="614"/>
      <c r="DF26" s="614"/>
      <c r="DG26" s="614"/>
      <c r="DH26" s="614"/>
      <c r="DI26" s="614"/>
      <c r="DJ26" s="614"/>
      <c r="DK26" s="615"/>
      <c r="DL26" s="632" t="s">
        <v>214</v>
      </c>
      <c r="DM26" s="614"/>
      <c r="DN26" s="614"/>
      <c r="DO26" s="614"/>
      <c r="DP26" s="614"/>
      <c r="DQ26" s="614"/>
      <c r="DR26" s="614"/>
      <c r="DS26" s="614"/>
      <c r="DT26" s="614"/>
      <c r="DU26" s="614"/>
      <c r="DV26" s="615"/>
      <c r="DW26" s="617" t="s">
        <v>214</v>
      </c>
      <c r="DX26" s="651"/>
      <c r="DY26" s="651"/>
      <c r="DZ26" s="651"/>
      <c r="EA26" s="651"/>
      <c r="EB26" s="651"/>
      <c r="EC26" s="652"/>
    </row>
    <row r="27" spans="2:133" ht="11.25" customHeight="1">
      <c r="B27" s="610" t="s">
        <v>278</v>
      </c>
      <c r="C27" s="611"/>
      <c r="D27" s="611"/>
      <c r="E27" s="611"/>
      <c r="F27" s="611"/>
      <c r="G27" s="611"/>
      <c r="H27" s="611"/>
      <c r="I27" s="611"/>
      <c r="J27" s="611"/>
      <c r="K27" s="611"/>
      <c r="L27" s="611"/>
      <c r="M27" s="611"/>
      <c r="N27" s="611"/>
      <c r="O27" s="611"/>
      <c r="P27" s="611"/>
      <c r="Q27" s="612"/>
      <c r="R27" s="613">
        <v>267599</v>
      </c>
      <c r="S27" s="614"/>
      <c r="T27" s="614"/>
      <c r="U27" s="614"/>
      <c r="V27" s="614"/>
      <c r="W27" s="614"/>
      <c r="X27" s="614"/>
      <c r="Y27" s="615"/>
      <c r="Z27" s="609">
        <v>4.2</v>
      </c>
      <c r="AA27" s="609"/>
      <c r="AB27" s="609"/>
      <c r="AC27" s="609"/>
      <c r="AD27" s="616" t="s">
        <v>109</v>
      </c>
      <c r="AE27" s="616"/>
      <c r="AF27" s="616"/>
      <c r="AG27" s="616"/>
      <c r="AH27" s="616"/>
      <c r="AI27" s="616"/>
      <c r="AJ27" s="616"/>
      <c r="AK27" s="616"/>
      <c r="AL27" s="617" t="s">
        <v>109</v>
      </c>
      <c r="AM27" s="618"/>
      <c r="AN27" s="618"/>
      <c r="AO27" s="619"/>
      <c r="AP27" s="610" t="s">
        <v>279</v>
      </c>
      <c r="AQ27" s="611"/>
      <c r="AR27" s="611"/>
      <c r="AS27" s="611"/>
      <c r="AT27" s="611"/>
      <c r="AU27" s="611"/>
      <c r="AV27" s="611"/>
      <c r="AW27" s="611"/>
      <c r="AX27" s="611"/>
      <c r="AY27" s="611"/>
      <c r="AZ27" s="611"/>
      <c r="BA27" s="611"/>
      <c r="BB27" s="611"/>
      <c r="BC27" s="611"/>
      <c r="BD27" s="611"/>
      <c r="BE27" s="611"/>
      <c r="BF27" s="612"/>
      <c r="BG27" s="613">
        <v>1972304</v>
      </c>
      <c r="BH27" s="614"/>
      <c r="BI27" s="614"/>
      <c r="BJ27" s="614"/>
      <c r="BK27" s="614"/>
      <c r="BL27" s="614"/>
      <c r="BM27" s="614"/>
      <c r="BN27" s="615"/>
      <c r="BO27" s="609">
        <v>100</v>
      </c>
      <c r="BP27" s="609"/>
      <c r="BQ27" s="609"/>
      <c r="BR27" s="609"/>
      <c r="BS27" s="632">
        <v>14089</v>
      </c>
      <c r="BT27" s="614"/>
      <c r="BU27" s="614"/>
      <c r="BV27" s="614"/>
      <c r="BW27" s="614"/>
      <c r="BX27" s="614"/>
      <c r="BY27" s="614"/>
      <c r="BZ27" s="614"/>
      <c r="CA27" s="614"/>
      <c r="CB27" s="633"/>
      <c r="CD27" s="637" t="s">
        <v>280</v>
      </c>
      <c r="CE27" s="638"/>
      <c r="CF27" s="638"/>
      <c r="CG27" s="638"/>
      <c r="CH27" s="638"/>
      <c r="CI27" s="638"/>
      <c r="CJ27" s="638"/>
      <c r="CK27" s="638"/>
      <c r="CL27" s="638"/>
      <c r="CM27" s="638"/>
      <c r="CN27" s="638"/>
      <c r="CO27" s="638"/>
      <c r="CP27" s="638"/>
      <c r="CQ27" s="639"/>
      <c r="CR27" s="613">
        <v>562487</v>
      </c>
      <c r="CS27" s="649"/>
      <c r="CT27" s="649"/>
      <c r="CU27" s="649"/>
      <c r="CV27" s="649"/>
      <c r="CW27" s="649"/>
      <c r="CX27" s="649"/>
      <c r="CY27" s="650"/>
      <c r="CZ27" s="653">
        <v>9.5</v>
      </c>
      <c r="DA27" s="654"/>
      <c r="DB27" s="654"/>
      <c r="DC27" s="655"/>
      <c r="DD27" s="632">
        <v>213781</v>
      </c>
      <c r="DE27" s="649"/>
      <c r="DF27" s="649"/>
      <c r="DG27" s="649"/>
      <c r="DH27" s="649"/>
      <c r="DI27" s="649"/>
      <c r="DJ27" s="649"/>
      <c r="DK27" s="650"/>
      <c r="DL27" s="632">
        <v>211232</v>
      </c>
      <c r="DM27" s="649"/>
      <c r="DN27" s="649"/>
      <c r="DO27" s="649"/>
      <c r="DP27" s="649"/>
      <c r="DQ27" s="649"/>
      <c r="DR27" s="649"/>
      <c r="DS27" s="649"/>
      <c r="DT27" s="649"/>
      <c r="DU27" s="649"/>
      <c r="DV27" s="650"/>
      <c r="DW27" s="617">
        <v>6.6</v>
      </c>
      <c r="DX27" s="651"/>
      <c r="DY27" s="651"/>
      <c r="DZ27" s="651"/>
      <c r="EA27" s="651"/>
      <c r="EB27" s="651"/>
      <c r="EC27" s="652"/>
    </row>
    <row r="28" spans="2:133" ht="11.25" customHeight="1">
      <c r="B28" s="610" t="s">
        <v>281</v>
      </c>
      <c r="C28" s="611"/>
      <c r="D28" s="611"/>
      <c r="E28" s="611"/>
      <c r="F28" s="611"/>
      <c r="G28" s="611"/>
      <c r="H28" s="611"/>
      <c r="I28" s="611"/>
      <c r="J28" s="611"/>
      <c r="K28" s="611"/>
      <c r="L28" s="611"/>
      <c r="M28" s="611"/>
      <c r="N28" s="611"/>
      <c r="O28" s="611"/>
      <c r="P28" s="611"/>
      <c r="Q28" s="612"/>
      <c r="R28" s="613">
        <v>9605</v>
      </c>
      <c r="S28" s="614"/>
      <c r="T28" s="614"/>
      <c r="U28" s="614"/>
      <c r="V28" s="614"/>
      <c r="W28" s="614"/>
      <c r="X28" s="614"/>
      <c r="Y28" s="615"/>
      <c r="Z28" s="609">
        <v>0.2</v>
      </c>
      <c r="AA28" s="609"/>
      <c r="AB28" s="609"/>
      <c r="AC28" s="609"/>
      <c r="AD28" s="616">
        <v>315</v>
      </c>
      <c r="AE28" s="616"/>
      <c r="AF28" s="616"/>
      <c r="AG28" s="616"/>
      <c r="AH28" s="616"/>
      <c r="AI28" s="616"/>
      <c r="AJ28" s="616"/>
      <c r="AK28" s="616"/>
      <c r="AL28" s="617">
        <v>0</v>
      </c>
      <c r="AM28" s="618"/>
      <c r="AN28" s="618"/>
      <c r="AO28" s="619"/>
      <c r="AP28" s="663"/>
      <c r="AQ28" s="664"/>
      <c r="AR28" s="664"/>
      <c r="AS28" s="664"/>
      <c r="AT28" s="664"/>
      <c r="AU28" s="664"/>
      <c r="AV28" s="664"/>
      <c r="AW28" s="664"/>
      <c r="AX28" s="664"/>
      <c r="AY28" s="664"/>
      <c r="AZ28" s="664"/>
      <c r="BA28" s="664"/>
      <c r="BB28" s="664"/>
      <c r="BC28" s="664"/>
      <c r="BD28" s="664"/>
      <c r="BE28" s="664"/>
      <c r="BF28" s="665"/>
      <c r="BG28" s="613"/>
      <c r="BH28" s="614"/>
      <c r="BI28" s="614"/>
      <c r="BJ28" s="614"/>
      <c r="BK28" s="614"/>
      <c r="BL28" s="614"/>
      <c r="BM28" s="614"/>
      <c r="BN28" s="615"/>
      <c r="BO28" s="609"/>
      <c r="BP28" s="609"/>
      <c r="BQ28" s="609"/>
      <c r="BR28" s="609"/>
      <c r="BS28" s="616"/>
      <c r="BT28" s="616"/>
      <c r="BU28" s="616"/>
      <c r="BV28" s="616"/>
      <c r="BW28" s="616"/>
      <c r="BX28" s="616"/>
      <c r="BY28" s="616"/>
      <c r="BZ28" s="616"/>
      <c r="CA28" s="616"/>
      <c r="CB28" s="620"/>
      <c r="CD28" s="637" t="s">
        <v>282</v>
      </c>
      <c r="CE28" s="638"/>
      <c r="CF28" s="638"/>
      <c r="CG28" s="638"/>
      <c r="CH28" s="638"/>
      <c r="CI28" s="638"/>
      <c r="CJ28" s="638"/>
      <c r="CK28" s="638"/>
      <c r="CL28" s="638"/>
      <c r="CM28" s="638"/>
      <c r="CN28" s="638"/>
      <c r="CO28" s="638"/>
      <c r="CP28" s="638"/>
      <c r="CQ28" s="639"/>
      <c r="CR28" s="613">
        <v>1110814</v>
      </c>
      <c r="CS28" s="614"/>
      <c r="CT28" s="614"/>
      <c r="CU28" s="614"/>
      <c r="CV28" s="614"/>
      <c r="CW28" s="614"/>
      <c r="CX28" s="614"/>
      <c r="CY28" s="615"/>
      <c r="CZ28" s="653">
        <v>18.8</v>
      </c>
      <c r="DA28" s="654"/>
      <c r="DB28" s="654"/>
      <c r="DC28" s="655"/>
      <c r="DD28" s="632">
        <v>1101774</v>
      </c>
      <c r="DE28" s="614"/>
      <c r="DF28" s="614"/>
      <c r="DG28" s="614"/>
      <c r="DH28" s="614"/>
      <c r="DI28" s="614"/>
      <c r="DJ28" s="614"/>
      <c r="DK28" s="615"/>
      <c r="DL28" s="632">
        <v>410134</v>
      </c>
      <c r="DM28" s="614"/>
      <c r="DN28" s="614"/>
      <c r="DO28" s="614"/>
      <c r="DP28" s="614"/>
      <c r="DQ28" s="614"/>
      <c r="DR28" s="614"/>
      <c r="DS28" s="614"/>
      <c r="DT28" s="614"/>
      <c r="DU28" s="614"/>
      <c r="DV28" s="615"/>
      <c r="DW28" s="617">
        <v>12.9</v>
      </c>
      <c r="DX28" s="651"/>
      <c r="DY28" s="651"/>
      <c r="DZ28" s="651"/>
      <c r="EA28" s="651"/>
      <c r="EB28" s="651"/>
      <c r="EC28" s="652"/>
    </row>
    <row r="29" spans="2:133" ht="11.25" customHeight="1">
      <c r="B29" s="610" t="s">
        <v>283</v>
      </c>
      <c r="C29" s="611"/>
      <c r="D29" s="611"/>
      <c r="E29" s="611"/>
      <c r="F29" s="611"/>
      <c r="G29" s="611"/>
      <c r="H29" s="611"/>
      <c r="I29" s="611"/>
      <c r="J29" s="611"/>
      <c r="K29" s="611"/>
      <c r="L29" s="611"/>
      <c r="M29" s="611"/>
      <c r="N29" s="611"/>
      <c r="O29" s="611"/>
      <c r="P29" s="611"/>
      <c r="Q29" s="612"/>
      <c r="R29" s="613">
        <v>2200</v>
      </c>
      <c r="S29" s="614"/>
      <c r="T29" s="614"/>
      <c r="U29" s="614"/>
      <c r="V29" s="614"/>
      <c r="W29" s="614"/>
      <c r="X29" s="614"/>
      <c r="Y29" s="615"/>
      <c r="Z29" s="609">
        <v>0</v>
      </c>
      <c r="AA29" s="609"/>
      <c r="AB29" s="609"/>
      <c r="AC29" s="609"/>
      <c r="AD29" s="616" t="s">
        <v>109</v>
      </c>
      <c r="AE29" s="616"/>
      <c r="AF29" s="616"/>
      <c r="AG29" s="616"/>
      <c r="AH29" s="616"/>
      <c r="AI29" s="616"/>
      <c r="AJ29" s="616"/>
      <c r="AK29" s="616"/>
      <c r="AL29" s="617" t="s">
        <v>109</v>
      </c>
      <c r="AM29" s="618"/>
      <c r="AN29" s="618"/>
      <c r="AO29" s="619"/>
      <c r="AP29" s="599" t="s">
        <v>202</v>
      </c>
      <c r="AQ29" s="600"/>
      <c r="AR29" s="600"/>
      <c r="AS29" s="600"/>
      <c r="AT29" s="600"/>
      <c r="AU29" s="600"/>
      <c r="AV29" s="600"/>
      <c r="AW29" s="600"/>
      <c r="AX29" s="600"/>
      <c r="AY29" s="600"/>
      <c r="AZ29" s="600"/>
      <c r="BA29" s="600"/>
      <c r="BB29" s="600"/>
      <c r="BC29" s="600"/>
      <c r="BD29" s="600"/>
      <c r="BE29" s="600"/>
      <c r="BF29" s="601"/>
      <c r="BG29" s="599" t="s">
        <v>284</v>
      </c>
      <c r="BH29" s="670"/>
      <c r="BI29" s="670"/>
      <c r="BJ29" s="670"/>
      <c r="BK29" s="670"/>
      <c r="BL29" s="670"/>
      <c r="BM29" s="670"/>
      <c r="BN29" s="670"/>
      <c r="BO29" s="670"/>
      <c r="BP29" s="670"/>
      <c r="BQ29" s="671"/>
      <c r="BR29" s="599" t="s">
        <v>285</v>
      </c>
      <c r="BS29" s="670"/>
      <c r="BT29" s="670"/>
      <c r="BU29" s="670"/>
      <c r="BV29" s="670"/>
      <c r="BW29" s="670"/>
      <c r="BX29" s="670"/>
      <c r="BY29" s="670"/>
      <c r="BZ29" s="670"/>
      <c r="CA29" s="670"/>
      <c r="CB29" s="671"/>
      <c r="CD29" s="684" t="s">
        <v>286</v>
      </c>
      <c r="CE29" s="685"/>
      <c r="CF29" s="637" t="s">
        <v>287</v>
      </c>
      <c r="CG29" s="638"/>
      <c r="CH29" s="638"/>
      <c r="CI29" s="638"/>
      <c r="CJ29" s="638"/>
      <c r="CK29" s="638"/>
      <c r="CL29" s="638"/>
      <c r="CM29" s="638"/>
      <c r="CN29" s="638"/>
      <c r="CO29" s="638"/>
      <c r="CP29" s="638"/>
      <c r="CQ29" s="639"/>
      <c r="CR29" s="613">
        <v>1110814</v>
      </c>
      <c r="CS29" s="649"/>
      <c r="CT29" s="649"/>
      <c r="CU29" s="649"/>
      <c r="CV29" s="649"/>
      <c r="CW29" s="649"/>
      <c r="CX29" s="649"/>
      <c r="CY29" s="650"/>
      <c r="CZ29" s="653">
        <v>18.8</v>
      </c>
      <c r="DA29" s="654"/>
      <c r="DB29" s="654"/>
      <c r="DC29" s="655"/>
      <c r="DD29" s="632">
        <v>1101774</v>
      </c>
      <c r="DE29" s="649"/>
      <c r="DF29" s="649"/>
      <c r="DG29" s="649"/>
      <c r="DH29" s="649"/>
      <c r="DI29" s="649"/>
      <c r="DJ29" s="649"/>
      <c r="DK29" s="650"/>
      <c r="DL29" s="632">
        <v>410134</v>
      </c>
      <c r="DM29" s="649"/>
      <c r="DN29" s="649"/>
      <c r="DO29" s="649"/>
      <c r="DP29" s="649"/>
      <c r="DQ29" s="649"/>
      <c r="DR29" s="649"/>
      <c r="DS29" s="649"/>
      <c r="DT29" s="649"/>
      <c r="DU29" s="649"/>
      <c r="DV29" s="650"/>
      <c r="DW29" s="617">
        <v>12.9</v>
      </c>
      <c r="DX29" s="651"/>
      <c r="DY29" s="651"/>
      <c r="DZ29" s="651"/>
      <c r="EA29" s="651"/>
      <c r="EB29" s="651"/>
      <c r="EC29" s="652"/>
    </row>
    <row r="30" spans="2:133" ht="11.25" customHeight="1">
      <c r="B30" s="610" t="s">
        <v>288</v>
      </c>
      <c r="C30" s="611"/>
      <c r="D30" s="611"/>
      <c r="E30" s="611"/>
      <c r="F30" s="611"/>
      <c r="G30" s="611"/>
      <c r="H30" s="611"/>
      <c r="I30" s="611"/>
      <c r="J30" s="611"/>
      <c r="K30" s="611"/>
      <c r="L30" s="611"/>
      <c r="M30" s="611"/>
      <c r="N30" s="611"/>
      <c r="O30" s="611"/>
      <c r="P30" s="611"/>
      <c r="Q30" s="612"/>
      <c r="R30" s="613">
        <v>1325434</v>
      </c>
      <c r="S30" s="614"/>
      <c r="T30" s="614"/>
      <c r="U30" s="614"/>
      <c r="V30" s="614"/>
      <c r="W30" s="614"/>
      <c r="X30" s="614"/>
      <c r="Y30" s="615"/>
      <c r="Z30" s="609">
        <v>20.9</v>
      </c>
      <c r="AA30" s="609"/>
      <c r="AB30" s="609"/>
      <c r="AC30" s="609"/>
      <c r="AD30" s="616" t="s">
        <v>109</v>
      </c>
      <c r="AE30" s="616"/>
      <c r="AF30" s="616"/>
      <c r="AG30" s="616"/>
      <c r="AH30" s="616"/>
      <c r="AI30" s="616"/>
      <c r="AJ30" s="616"/>
      <c r="AK30" s="616"/>
      <c r="AL30" s="617" t="s">
        <v>109</v>
      </c>
      <c r="AM30" s="618"/>
      <c r="AN30" s="618"/>
      <c r="AO30" s="619"/>
      <c r="AP30" s="672" t="s">
        <v>289</v>
      </c>
      <c r="AQ30" s="673"/>
      <c r="AR30" s="673"/>
      <c r="AS30" s="673"/>
      <c r="AT30" s="667" t="s">
        <v>290</v>
      </c>
      <c r="AU30" s="182"/>
      <c r="AV30" s="182"/>
      <c r="AW30" s="182"/>
      <c r="AX30" s="621" t="s">
        <v>168</v>
      </c>
      <c r="AY30" s="622"/>
      <c r="AZ30" s="622"/>
      <c r="BA30" s="622"/>
      <c r="BB30" s="622"/>
      <c r="BC30" s="622"/>
      <c r="BD30" s="622"/>
      <c r="BE30" s="622"/>
      <c r="BF30" s="623"/>
      <c r="BG30" s="681">
        <v>99.3</v>
      </c>
      <c r="BH30" s="682"/>
      <c r="BI30" s="682"/>
      <c r="BJ30" s="682"/>
      <c r="BK30" s="682"/>
      <c r="BL30" s="682"/>
      <c r="BM30" s="630">
        <v>97.3</v>
      </c>
      <c r="BN30" s="682"/>
      <c r="BO30" s="682"/>
      <c r="BP30" s="682"/>
      <c r="BQ30" s="683"/>
      <c r="BR30" s="681">
        <v>99</v>
      </c>
      <c r="BS30" s="682"/>
      <c r="BT30" s="682"/>
      <c r="BU30" s="682"/>
      <c r="BV30" s="682"/>
      <c r="BW30" s="682"/>
      <c r="BX30" s="630">
        <v>96.7</v>
      </c>
      <c r="BY30" s="682"/>
      <c r="BZ30" s="682"/>
      <c r="CA30" s="682"/>
      <c r="CB30" s="683"/>
      <c r="CD30" s="686"/>
      <c r="CE30" s="687"/>
      <c r="CF30" s="637" t="s">
        <v>291</v>
      </c>
      <c r="CG30" s="638"/>
      <c r="CH30" s="638"/>
      <c r="CI30" s="638"/>
      <c r="CJ30" s="638"/>
      <c r="CK30" s="638"/>
      <c r="CL30" s="638"/>
      <c r="CM30" s="638"/>
      <c r="CN30" s="638"/>
      <c r="CO30" s="638"/>
      <c r="CP30" s="638"/>
      <c r="CQ30" s="639"/>
      <c r="CR30" s="613">
        <v>1059865</v>
      </c>
      <c r="CS30" s="614"/>
      <c r="CT30" s="614"/>
      <c r="CU30" s="614"/>
      <c r="CV30" s="614"/>
      <c r="CW30" s="614"/>
      <c r="CX30" s="614"/>
      <c r="CY30" s="615"/>
      <c r="CZ30" s="653">
        <v>17.899999999999999</v>
      </c>
      <c r="DA30" s="654"/>
      <c r="DB30" s="654"/>
      <c r="DC30" s="655"/>
      <c r="DD30" s="632">
        <v>1054575</v>
      </c>
      <c r="DE30" s="614"/>
      <c r="DF30" s="614"/>
      <c r="DG30" s="614"/>
      <c r="DH30" s="614"/>
      <c r="DI30" s="614"/>
      <c r="DJ30" s="614"/>
      <c r="DK30" s="615"/>
      <c r="DL30" s="632">
        <v>362935</v>
      </c>
      <c r="DM30" s="614"/>
      <c r="DN30" s="614"/>
      <c r="DO30" s="614"/>
      <c r="DP30" s="614"/>
      <c r="DQ30" s="614"/>
      <c r="DR30" s="614"/>
      <c r="DS30" s="614"/>
      <c r="DT30" s="614"/>
      <c r="DU30" s="614"/>
      <c r="DV30" s="615"/>
      <c r="DW30" s="617">
        <v>11.4</v>
      </c>
      <c r="DX30" s="651"/>
      <c r="DY30" s="651"/>
      <c r="DZ30" s="651"/>
      <c r="EA30" s="651"/>
      <c r="EB30" s="651"/>
      <c r="EC30" s="652"/>
    </row>
    <row r="31" spans="2:133" ht="11.25" customHeight="1">
      <c r="B31" s="610" t="s">
        <v>292</v>
      </c>
      <c r="C31" s="611"/>
      <c r="D31" s="611"/>
      <c r="E31" s="611"/>
      <c r="F31" s="611"/>
      <c r="G31" s="611"/>
      <c r="H31" s="611"/>
      <c r="I31" s="611"/>
      <c r="J31" s="611"/>
      <c r="K31" s="611"/>
      <c r="L31" s="611"/>
      <c r="M31" s="611"/>
      <c r="N31" s="611"/>
      <c r="O31" s="611"/>
      <c r="P31" s="611"/>
      <c r="Q31" s="612"/>
      <c r="R31" s="613">
        <v>185125</v>
      </c>
      <c r="S31" s="614"/>
      <c r="T31" s="614"/>
      <c r="U31" s="614"/>
      <c r="V31" s="614"/>
      <c r="W31" s="614"/>
      <c r="X31" s="614"/>
      <c r="Y31" s="615"/>
      <c r="Z31" s="609">
        <v>2.9</v>
      </c>
      <c r="AA31" s="609"/>
      <c r="AB31" s="609"/>
      <c r="AC31" s="609"/>
      <c r="AD31" s="616" t="s">
        <v>109</v>
      </c>
      <c r="AE31" s="616"/>
      <c r="AF31" s="616"/>
      <c r="AG31" s="616"/>
      <c r="AH31" s="616"/>
      <c r="AI31" s="616"/>
      <c r="AJ31" s="616"/>
      <c r="AK31" s="616"/>
      <c r="AL31" s="617" t="s">
        <v>109</v>
      </c>
      <c r="AM31" s="618"/>
      <c r="AN31" s="618"/>
      <c r="AO31" s="619"/>
      <c r="AP31" s="674"/>
      <c r="AQ31" s="675"/>
      <c r="AR31" s="675"/>
      <c r="AS31" s="675"/>
      <c r="AT31" s="668"/>
      <c r="AU31" s="181" t="s">
        <v>293</v>
      </c>
      <c r="AV31" s="181"/>
      <c r="AW31" s="181"/>
      <c r="AX31" s="610" t="s">
        <v>294</v>
      </c>
      <c r="AY31" s="611"/>
      <c r="AZ31" s="611"/>
      <c r="BA31" s="611"/>
      <c r="BB31" s="611"/>
      <c r="BC31" s="611"/>
      <c r="BD31" s="611"/>
      <c r="BE31" s="611"/>
      <c r="BF31" s="612"/>
      <c r="BG31" s="678">
        <v>99.1</v>
      </c>
      <c r="BH31" s="649"/>
      <c r="BI31" s="649"/>
      <c r="BJ31" s="649"/>
      <c r="BK31" s="649"/>
      <c r="BL31" s="649"/>
      <c r="BM31" s="618">
        <v>95.9</v>
      </c>
      <c r="BN31" s="679"/>
      <c r="BO31" s="679"/>
      <c r="BP31" s="679"/>
      <c r="BQ31" s="680"/>
      <c r="BR31" s="678">
        <v>98.8</v>
      </c>
      <c r="BS31" s="649"/>
      <c r="BT31" s="649"/>
      <c r="BU31" s="649"/>
      <c r="BV31" s="649"/>
      <c r="BW31" s="649"/>
      <c r="BX31" s="618">
        <v>96</v>
      </c>
      <c r="BY31" s="679"/>
      <c r="BZ31" s="679"/>
      <c r="CA31" s="679"/>
      <c r="CB31" s="680"/>
      <c r="CD31" s="686"/>
      <c r="CE31" s="687"/>
      <c r="CF31" s="637" t="s">
        <v>295</v>
      </c>
      <c r="CG31" s="638"/>
      <c r="CH31" s="638"/>
      <c r="CI31" s="638"/>
      <c r="CJ31" s="638"/>
      <c r="CK31" s="638"/>
      <c r="CL31" s="638"/>
      <c r="CM31" s="638"/>
      <c r="CN31" s="638"/>
      <c r="CO31" s="638"/>
      <c r="CP31" s="638"/>
      <c r="CQ31" s="639"/>
      <c r="CR31" s="613">
        <v>50949</v>
      </c>
      <c r="CS31" s="649"/>
      <c r="CT31" s="649"/>
      <c r="CU31" s="649"/>
      <c r="CV31" s="649"/>
      <c r="CW31" s="649"/>
      <c r="CX31" s="649"/>
      <c r="CY31" s="650"/>
      <c r="CZ31" s="653">
        <v>0.9</v>
      </c>
      <c r="DA31" s="654"/>
      <c r="DB31" s="654"/>
      <c r="DC31" s="655"/>
      <c r="DD31" s="632">
        <v>47199</v>
      </c>
      <c r="DE31" s="649"/>
      <c r="DF31" s="649"/>
      <c r="DG31" s="649"/>
      <c r="DH31" s="649"/>
      <c r="DI31" s="649"/>
      <c r="DJ31" s="649"/>
      <c r="DK31" s="650"/>
      <c r="DL31" s="632">
        <v>47199</v>
      </c>
      <c r="DM31" s="649"/>
      <c r="DN31" s="649"/>
      <c r="DO31" s="649"/>
      <c r="DP31" s="649"/>
      <c r="DQ31" s="649"/>
      <c r="DR31" s="649"/>
      <c r="DS31" s="649"/>
      <c r="DT31" s="649"/>
      <c r="DU31" s="649"/>
      <c r="DV31" s="650"/>
      <c r="DW31" s="617">
        <v>1.5</v>
      </c>
      <c r="DX31" s="651"/>
      <c r="DY31" s="651"/>
      <c r="DZ31" s="651"/>
      <c r="EA31" s="651"/>
      <c r="EB31" s="651"/>
      <c r="EC31" s="652"/>
    </row>
    <row r="32" spans="2:133" ht="11.25" customHeight="1">
      <c r="B32" s="610" t="s">
        <v>296</v>
      </c>
      <c r="C32" s="611"/>
      <c r="D32" s="611"/>
      <c r="E32" s="611"/>
      <c r="F32" s="611"/>
      <c r="G32" s="611"/>
      <c r="H32" s="611"/>
      <c r="I32" s="611"/>
      <c r="J32" s="611"/>
      <c r="K32" s="611"/>
      <c r="L32" s="611"/>
      <c r="M32" s="611"/>
      <c r="N32" s="611"/>
      <c r="O32" s="611"/>
      <c r="P32" s="611"/>
      <c r="Q32" s="612"/>
      <c r="R32" s="613">
        <v>100875</v>
      </c>
      <c r="S32" s="614"/>
      <c r="T32" s="614"/>
      <c r="U32" s="614"/>
      <c r="V32" s="614"/>
      <c r="W32" s="614"/>
      <c r="X32" s="614"/>
      <c r="Y32" s="615"/>
      <c r="Z32" s="609">
        <v>1.6</v>
      </c>
      <c r="AA32" s="609"/>
      <c r="AB32" s="609"/>
      <c r="AC32" s="609"/>
      <c r="AD32" s="616">
        <v>3725</v>
      </c>
      <c r="AE32" s="616"/>
      <c r="AF32" s="616"/>
      <c r="AG32" s="616"/>
      <c r="AH32" s="616"/>
      <c r="AI32" s="616"/>
      <c r="AJ32" s="616"/>
      <c r="AK32" s="616"/>
      <c r="AL32" s="617">
        <v>0.1</v>
      </c>
      <c r="AM32" s="618"/>
      <c r="AN32" s="618"/>
      <c r="AO32" s="619"/>
      <c r="AP32" s="676"/>
      <c r="AQ32" s="677"/>
      <c r="AR32" s="677"/>
      <c r="AS32" s="677"/>
      <c r="AT32" s="669"/>
      <c r="AU32" s="183"/>
      <c r="AV32" s="183"/>
      <c r="AW32" s="183"/>
      <c r="AX32" s="663" t="s">
        <v>297</v>
      </c>
      <c r="AY32" s="664"/>
      <c r="AZ32" s="664"/>
      <c r="BA32" s="664"/>
      <c r="BB32" s="664"/>
      <c r="BC32" s="664"/>
      <c r="BD32" s="664"/>
      <c r="BE32" s="664"/>
      <c r="BF32" s="665"/>
      <c r="BG32" s="693">
        <v>99.4</v>
      </c>
      <c r="BH32" s="691"/>
      <c r="BI32" s="691"/>
      <c r="BJ32" s="691"/>
      <c r="BK32" s="691"/>
      <c r="BL32" s="691"/>
      <c r="BM32" s="690">
        <v>97.9</v>
      </c>
      <c r="BN32" s="691"/>
      <c r="BO32" s="691"/>
      <c r="BP32" s="691"/>
      <c r="BQ32" s="692"/>
      <c r="BR32" s="693">
        <v>99.2</v>
      </c>
      <c r="BS32" s="691"/>
      <c r="BT32" s="691"/>
      <c r="BU32" s="691"/>
      <c r="BV32" s="691"/>
      <c r="BW32" s="691"/>
      <c r="BX32" s="690">
        <v>97.1</v>
      </c>
      <c r="BY32" s="691"/>
      <c r="BZ32" s="691"/>
      <c r="CA32" s="691"/>
      <c r="CB32" s="692"/>
      <c r="CD32" s="688"/>
      <c r="CE32" s="689"/>
      <c r="CF32" s="637" t="s">
        <v>298</v>
      </c>
      <c r="CG32" s="638"/>
      <c r="CH32" s="638"/>
      <c r="CI32" s="638"/>
      <c r="CJ32" s="638"/>
      <c r="CK32" s="638"/>
      <c r="CL32" s="638"/>
      <c r="CM32" s="638"/>
      <c r="CN32" s="638"/>
      <c r="CO32" s="638"/>
      <c r="CP32" s="638"/>
      <c r="CQ32" s="639"/>
      <c r="CR32" s="613" t="s">
        <v>109</v>
      </c>
      <c r="CS32" s="614"/>
      <c r="CT32" s="614"/>
      <c r="CU32" s="614"/>
      <c r="CV32" s="614"/>
      <c r="CW32" s="614"/>
      <c r="CX32" s="614"/>
      <c r="CY32" s="615"/>
      <c r="CZ32" s="653" t="s">
        <v>109</v>
      </c>
      <c r="DA32" s="654"/>
      <c r="DB32" s="654"/>
      <c r="DC32" s="655"/>
      <c r="DD32" s="632" t="s">
        <v>109</v>
      </c>
      <c r="DE32" s="614"/>
      <c r="DF32" s="614"/>
      <c r="DG32" s="614"/>
      <c r="DH32" s="614"/>
      <c r="DI32" s="614"/>
      <c r="DJ32" s="614"/>
      <c r="DK32" s="615"/>
      <c r="DL32" s="632" t="s">
        <v>109</v>
      </c>
      <c r="DM32" s="614"/>
      <c r="DN32" s="614"/>
      <c r="DO32" s="614"/>
      <c r="DP32" s="614"/>
      <c r="DQ32" s="614"/>
      <c r="DR32" s="614"/>
      <c r="DS32" s="614"/>
      <c r="DT32" s="614"/>
      <c r="DU32" s="614"/>
      <c r="DV32" s="615"/>
      <c r="DW32" s="617" t="s">
        <v>109</v>
      </c>
      <c r="DX32" s="651"/>
      <c r="DY32" s="651"/>
      <c r="DZ32" s="651"/>
      <c r="EA32" s="651"/>
      <c r="EB32" s="651"/>
      <c r="EC32" s="652"/>
    </row>
    <row r="33" spans="2:133" ht="11.25" customHeight="1">
      <c r="B33" s="610" t="s">
        <v>299</v>
      </c>
      <c r="C33" s="611"/>
      <c r="D33" s="611"/>
      <c r="E33" s="611"/>
      <c r="F33" s="611"/>
      <c r="G33" s="611"/>
      <c r="H33" s="611"/>
      <c r="I33" s="611"/>
      <c r="J33" s="611"/>
      <c r="K33" s="611"/>
      <c r="L33" s="611"/>
      <c r="M33" s="611"/>
      <c r="N33" s="611"/>
      <c r="O33" s="611"/>
      <c r="P33" s="611"/>
      <c r="Q33" s="612"/>
      <c r="R33" s="613">
        <v>524900</v>
      </c>
      <c r="S33" s="614"/>
      <c r="T33" s="614"/>
      <c r="U33" s="614"/>
      <c r="V33" s="614"/>
      <c r="W33" s="614"/>
      <c r="X33" s="614"/>
      <c r="Y33" s="615"/>
      <c r="Z33" s="609">
        <v>8.3000000000000007</v>
      </c>
      <c r="AA33" s="609"/>
      <c r="AB33" s="609"/>
      <c r="AC33" s="609"/>
      <c r="AD33" s="616" t="s">
        <v>109</v>
      </c>
      <c r="AE33" s="616"/>
      <c r="AF33" s="616"/>
      <c r="AG33" s="616"/>
      <c r="AH33" s="616"/>
      <c r="AI33" s="616"/>
      <c r="AJ33" s="616"/>
      <c r="AK33" s="616"/>
      <c r="AL33" s="617" t="s">
        <v>109</v>
      </c>
      <c r="AM33" s="618"/>
      <c r="AN33" s="618"/>
      <c r="AO33" s="619"/>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13">
        <v>2233411</v>
      </c>
      <c r="CS33" s="649"/>
      <c r="CT33" s="649"/>
      <c r="CU33" s="649"/>
      <c r="CV33" s="649"/>
      <c r="CW33" s="649"/>
      <c r="CX33" s="649"/>
      <c r="CY33" s="650"/>
      <c r="CZ33" s="653">
        <v>37.799999999999997</v>
      </c>
      <c r="DA33" s="654"/>
      <c r="DB33" s="654"/>
      <c r="DC33" s="655"/>
      <c r="DD33" s="632">
        <v>1950921</v>
      </c>
      <c r="DE33" s="649"/>
      <c r="DF33" s="649"/>
      <c r="DG33" s="649"/>
      <c r="DH33" s="649"/>
      <c r="DI33" s="649"/>
      <c r="DJ33" s="649"/>
      <c r="DK33" s="650"/>
      <c r="DL33" s="632">
        <v>1759119</v>
      </c>
      <c r="DM33" s="649"/>
      <c r="DN33" s="649"/>
      <c r="DO33" s="649"/>
      <c r="DP33" s="649"/>
      <c r="DQ33" s="649"/>
      <c r="DR33" s="649"/>
      <c r="DS33" s="649"/>
      <c r="DT33" s="649"/>
      <c r="DU33" s="649"/>
      <c r="DV33" s="650"/>
      <c r="DW33" s="617">
        <v>55.3</v>
      </c>
      <c r="DX33" s="651"/>
      <c r="DY33" s="651"/>
      <c r="DZ33" s="651"/>
      <c r="EA33" s="651"/>
      <c r="EB33" s="651"/>
      <c r="EC33" s="652"/>
    </row>
    <row r="34" spans="2:133" ht="11.25" customHeight="1">
      <c r="B34" s="610" t="s">
        <v>301</v>
      </c>
      <c r="C34" s="611"/>
      <c r="D34" s="611"/>
      <c r="E34" s="611"/>
      <c r="F34" s="611"/>
      <c r="G34" s="611"/>
      <c r="H34" s="611"/>
      <c r="I34" s="611"/>
      <c r="J34" s="611"/>
      <c r="K34" s="611"/>
      <c r="L34" s="611"/>
      <c r="M34" s="611"/>
      <c r="N34" s="611"/>
      <c r="O34" s="611"/>
      <c r="P34" s="611"/>
      <c r="Q34" s="612"/>
      <c r="R34" s="613" t="s">
        <v>109</v>
      </c>
      <c r="S34" s="614"/>
      <c r="T34" s="614"/>
      <c r="U34" s="614"/>
      <c r="V34" s="614"/>
      <c r="W34" s="614"/>
      <c r="X34" s="614"/>
      <c r="Y34" s="615"/>
      <c r="Z34" s="609" t="s">
        <v>109</v>
      </c>
      <c r="AA34" s="609"/>
      <c r="AB34" s="609"/>
      <c r="AC34" s="609"/>
      <c r="AD34" s="616" t="s">
        <v>109</v>
      </c>
      <c r="AE34" s="616"/>
      <c r="AF34" s="616"/>
      <c r="AG34" s="616"/>
      <c r="AH34" s="616"/>
      <c r="AI34" s="616"/>
      <c r="AJ34" s="616"/>
      <c r="AK34" s="616"/>
      <c r="AL34" s="617" t="s">
        <v>109</v>
      </c>
      <c r="AM34" s="618"/>
      <c r="AN34" s="618"/>
      <c r="AO34" s="619"/>
      <c r="AP34" s="186"/>
      <c r="AQ34" s="599" t="s">
        <v>302</v>
      </c>
      <c r="AR34" s="600"/>
      <c r="AS34" s="600"/>
      <c r="AT34" s="600"/>
      <c r="AU34" s="600"/>
      <c r="AV34" s="600"/>
      <c r="AW34" s="600"/>
      <c r="AX34" s="600"/>
      <c r="AY34" s="600"/>
      <c r="AZ34" s="600"/>
      <c r="BA34" s="600"/>
      <c r="BB34" s="600"/>
      <c r="BC34" s="600"/>
      <c r="BD34" s="600"/>
      <c r="BE34" s="600"/>
      <c r="BF34" s="601"/>
      <c r="BG34" s="599" t="s">
        <v>303</v>
      </c>
      <c r="BH34" s="600"/>
      <c r="BI34" s="600"/>
      <c r="BJ34" s="600"/>
      <c r="BK34" s="600"/>
      <c r="BL34" s="600"/>
      <c r="BM34" s="600"/>
      <c r="BN34" s="600"/>
      <c r="BO34" s="600"/>
      <c r="BP34" s="600"/>
      <c r="BQ34" s="600"/>
      <c r="BR34" s="600"/>
      <c r="BS34" s="600"/>
      <c r="BT34" s="600"/>
      <c r="BU34" s="600"/>
      <c r="BV34" s="600"/>
      <c r="BW34" s="600"/>
      <c r="BX34" s="600"/>
      <c r="BY34" s="600"/>
      <c r="BZ34" s="600"/>
      <c r="CA34" s="600"/>
      <c r="CB34" s="601"/>
      <c r="CD34" s="637" t="s">
        <v>304</v>
      </c>
      <c r="CE34" s="638"/>
      <c r="CF34" s="638"/>
      <c r="CG34" s="638"/>
      <c r="CH34" s="638"/>
      <c r="CI34" s="638"/>
      <c r="CJ34" s="638"/>
      <c r="CK34" s="638"/>
      <c r="CL34" s="638"/>
      <c r="CM34" s="638"/>
      <c r="CN34" s="638"/>
      <c r="CO34" s="638"/>
      <c r="CP34" s="638"/>
      <c r="CQ34" s="639"/>
      <c r="CR34" s="613">
        <v>794646</v>
      </c>
      <c r="CS34" s="614"/>
      <c r="CT34" s="614"/>
      <c r="CU34" s="614"/>
      <c r="CV34" s="614"/>
      <c r="CW34" s="614"/>
      <c r="CX34" s="614"/>
      <c r="CY34" s="615"/>
      <c r="CZ34" s="653">
        <v>13.4</v>
      </c>
      <c r="DA34" s="654"/>
      <c r="DB34" s="654"/>
      <c r="DC34" s="655"/>
      <c r="DD34" s="632">
        <v>657476</v>
      </c>
      <c r="DE34" s="614"/>
      <c r="DF34" s="614"/>
      <c r="DG34" s="614"/>
      <c r="DH34" s="614"/>
      <c r="DI34" s="614"/>
      <c r="DJ34" s="614"/>
      <c r="DK34" s="615"/>
      <c r="DL34" s="632">
        <v>629169</v>
      </c>
      <c r="DM34" s="614"/>
      <c r="DN34" s="614"/>
      <c r="DO34" s="614"/>
      <c r="DP34" s="614"/>
      <c r="DQ34" s="614"/>
      <c r="DR34" s="614"/>
      <c r="DS34" s="614"/>
      <c r="DT34" s="614"/>
      <c r="DU34" s="614"/>
      <c r="DV34" s="615"/>
      <c r="DW34" s="617">
        <v>19.8</v>
      </c>
      <c r="DX34" s="651"/>
      <c r="DY34" s="651"/>
      <c r="DZ34" s="651"/>
      <c r="EA34" s="651"/>
      <c r="EB34" s="651"/>
      <c r="EC34" s="652"/>
    </row>
    <row r="35" spans="2:133" ht="11.25" customHeight="1">
      <c r="B35" s="610" t="s">
        <v>305</v>
      </c>
      <c r="C35" s="611"/>
      <c r="D35" s="611"/>
      <c r="E35" s="611"/>
      <c r="F35" s="611"/>
      <c r="G35" s="611"/>
      <c r="H35" s="611"/>
      <c r="I35" s="611"/>
      <c r="J35" s="611"/>
      <c r="K35" s="611"/>
      <c r="L35" s="611"/>
      <c r="M35" s="611"/>
      <c r="N35" s="611"/>
      <c r="O35" s="611"/>
      <c r="P35" s="611"/>
      <c r="Q35" s="612"/>
      <c r="R35" s="613">
        <v>200000</v>
      </c>
      <c r="S35" s="614"/>
      <c r="T35" s="614"/>
      <c r="U35" s="614"/>
      <c r="V35" s="614"/>
      <c r="W35" s="614"/>
      <c r="X35" s="614"/>
      <c r="Y35" s="615"/>
      <c r="Z35" s="609">
        <v>3.2</v>
      </c>
      <c r="AA35" s="609"/>
      <c r="AB35" s="609"/>
      <c r="AC35" s="609"/>
      <c r="AD35" s="616" t="s">
        <v>109</v>
      </c>
      <c r="AE35" s="616"/>
      <c r="AF35" s="616"/>
      <c r="AG35" s="616"/>
      <c r="AH35" s="616"/>
      <c r="AI35" s="616"/>
      <c r="AJ35" s="616"/>
      <c r="AK35" s="616"/>
      <c r="AL35" s="617" t="s">
        <v>109</v>
      </c>
      <c r="AM35" s="618"/>
      <c r="AN35" s="618"/>
      <c r="AO35" s="619"/>
      <c r="AP35" s="186"/>
      <c r="AQ35" s="634" t="s">
        <v>306</v>
      </c>
      <c r="AR35" s="635"/>
      <c r="AS35" s="635"/>
      <c r="AT35" s="635"/>
      <c r="AU35" s="635"/>
      <c r="AV35" s="635"/>
      <c r="AW35" s="635"/>
      <c r="AX35" s="635"/>
      <c r="AY35" s="636"/>
      <c r="AZ35" s="624">
        <v>613070</v>
      </c>
      <c r="BA35" s="625"/>
      <c r="BB35" s="625"/>
      <c r="BC35" s="625"/>
      <c r="BD35" s="625"/>
      <c r="BE35" s="625"/>
      <c r="BF35" s="694"/>
      <c r="BG35" s="634" t="s">
        <v>307</v>
      </c>
      <c r="BH35" s="635"/>
      <c r="BI35" s="635"/>
      <c r="BJ35" s="635"/>
      <c r="BK35" s="635"/>
      <c r="BL35" s="635"/>
      <c r="BM35" s="635"/>
      <c r="BN35" s="635"/>
      <c r="BO35" s="635"/>
      <c r="BP35" s="635"/>
      <c r="BQ35" s="635"/>
      <c r="BR35" s="635"/>
      <c r="BS35" s="635"/>
      <c r="BT35" s="635"/>
      <c r="BU35" s="636"/>
      <c r="BV35" s="624">
        <v>168730</v>
      </c>
      <c r="BW35" s="625"/>
      <c r="BX35" s="625"/>
      <c r="BY35" s="625"/>
      <c r="BZ35" s="625"/>
      <c r="CA35" s="625"/>
      <c r="CB35" s="694"/>
      <c r="CD35" s="637" t="s">
        <v>308</v>
      </c>
      <c r="CE35" s="638"/>
      <c r="CF35" s="638"/>
      <c r="CG35" s="638"/>
      <c r="CH35" s="638"/>
      <c r="CI35" s="638"/>
      <c r="CJ35" s="638"/>
      <c r="CK35" s="638"/>
      <c r="CL35" s="638"/>
      <c r="CM35" s="638"/>
      <c r="CN35" s="638"/>
      <c r="CO35" s="638"/>
      <c r="CP35" s="638"/>
      <c r="CQ35" s="639"/>
      <c r="CR35" s="613">
        <v>61145</v>
      </c>
      <c r="CS35" s="649"/>
      <c r="CT35" s="649"/>
      <c r="CU35" s="649"/>
      <c r="CV35" s="649"/>
      <c r="CW35" s="649"/>
      <c r="CX35" s="649"/>
      <c r="CY35" s="650"/>
      <c r="CZ35" s="653">
        <v>1</v>
      </c>
      <c r="DA35" s="654"/>
      <c r="DB35" s="654"/>
      <c r="DC35" s="655"/>
      <c r="DD35" s="632">
        <v>56020</v>
      </c>
      <c r="DE35" s="649"/>
      <c r="DF35" s="649"/>
      <c r="DG35" s="649"/>
      <c r="DH35" s="649"/>
      <c r="DI35" s="649"/>
      <c r="DJ35" s="649"/>
      <c r="DK35" s="650"/>
      <c r="DL35" s="632">
        <v>56020</v>
      </c>
      <c r="DM35" s="649"/>
      <c r="DN35" s="649"/>
      <c r="DO35" s="649"/>
      <c r="DP35" s="649"/>
      <c r="DQ35" s="649"/>
      <c r="DR35" s="649"/>
      <c r="DS35" s="649"/>
      <c r="DT35" s="649"/>
      <c r="DU35" s="649"/>
      <c r="DV35" s="650"/>
      <c r="DW35" s="617">
        <v>1.8</v>
      </c>
      <c r="DX35" s="651"/>
      <c r="DY35" s="651"/>
      <c r="DZ35" s="651"/>
      <c r="EA35" s="651"/>
      <c r="EB35" s="651"/>
      <c r="EC35" s="652"/>
    </row>
    <row r="36" spans="2:133" ht="11.25" customHeight="1">
      <c r="B36" s="663" t="s">
        <v>309</v>
      </c>
      <c r="C36" s="664"/>
      <c r="D36" s="664"/>
      <c r="E36" s="664"/>
      <c r="F36" s="664"/>
      <c r="G36" s="664"/>
      <c r="H36" s="664"/>
      <c r="I36" s="664"/>
      <c r="J36" s="664"/>
      <c r="K36" s="664"/>
      <c r="L36" s="664"/>
      <c r="M36" s="664"/>
      <c r="N36" s="664"/>
      <c r="O36" s="664"/>
      <c r="P36" s="664"/>
      <c r="Q36" s="665"/>
      <c r="R36" s="695">
        <v>6334729</v>
      </c>
      <c r="S36" s="696"/>
      <c r="T36" s="696"/>
      <c r="U36" s="696"/>
      <c r="V36" s="696"/>
      <c r="W36" s="696"/>
      <c r="X36" s="696"/>
      <c r="Y36" s="697"/>
      <c r="Z36" s="698">
        <v>100</v>
      </c>
      <c r="AA36" s="698"/>
      <c r="AB36" s="698"/>
      <c r="AC36" s="698"/>
      <c r="AD36" s="699">
        <v>2982295</v>
      </c>
      <c r="AE36" s="699"/>
      <c r="AF36" s="699"/>
      <c r="AG36" s="699"/>
      <c r="AH36" s="699"/>
      <c r="AI36" s="699"/>
      <c r="AJ36" s="699"/>
      <c r="AK36" s="699"/>
      <c r="AL36" s="700">
        <v>100</v>
      </c>
      <c r="AM36" s="690"/>
      <c r="AN36" s="690"/>
      <c r="AO36" s="701"/>
      <c r="AQ36" s="702" t="s">
        <v>310</v>
      </c>
      <c r="AR36" s="703"/>
      <c r="AS36" s="703"/>
      <c r="AT36" s="703"/>
      <c r="AU36" s="703"/>
      <c r="AV36" s="703"/>
      <c r="AW36" s="703"/>
      <c r="AX36" s="703"/>
      <c r="AY36" s="704"/>
      <c r="AZ36" s="613">
        <v>207000</v>
      </c>
      <c r="BA36" s="614"/>
      <c r="BB36" s="614"/>
      <c r="BC36" s="614"/>
      <c r="BD36" s="649"/>
      <c r="BE36" s="649"/>
      <c r="BF36" s="680"/>
      <c r="BG36" s="637" t="s">
        <v>311</v>
      </c>
      <c r="BH36" s="638"/>
      <c r="BI36" s="638"/>
      <c r="BJ36" s="638"/>
      <c r="BK36" s="638"/>
      <c r="BL36" s="638"/>
      <c r="BM36" s="638"/>
      <c r="BN36" s="638"/>
      <c r="BO36" s="638"/>
      <c r="BP36" s="638"/>
      <c r="BQ36" s="638"/>
      <c r="BR36" s="638"/>
      <c r="BS36" s="638"/>
      <c r="BT36" s="638"/>
      <c r="BU36" s="639"/>
      <c r="BV36" s="613">
        <v>140115</v>
      </c>
      <c r="BW36" s="614"/>
      <c r="BX36" s="614"/>
      <c r="BY36" s="614"/>
      <c r="BZ36" s="614"/>
      <c r="CA36" s="614"/>
      <c r="CB36" s="633"/>
      <c r="CD36" s="637" t="s">
        <v>312</v>
      </c>
      <c r="CE36" s="638"/>
      <c r="CF36" s="638"/>
      <c r="CG36" s="638"/>
      <c r="CH36" s="638"/>
      <c r="CI36" s="638"/>
      <c r="CJ36" s="638"/>
      <c r="CK36" s="638"/>
      <c r="CL36" s="638"/>
      <c r="CM36" s="638"/>
      <c r="CN36" s="638"/>
      <c r="CO36" s="638"/>
      <c r="CP36" s="638"/>
      <c r="CQ36" s="639"/>
      <c r="CR36" s="613">
        <v>740953</v>
      </c>
      <c r="CS36" s="614"/>
      <c r="CT36" s="614"/>
      <c r="CU36" s="614"/>
      <c r="CV36" s="614"/>
      <c r="CW36" s="614"/>
      <c r="CX36" s="614"/>
      <c r="CY36" s="615"/>
      <c r="CZ36" s="653">
        <v>12.5</v>
      </c>
      <c r="DA36" s="654"/>
      <c r="DB36" s="654"/>
      <c r="DC36" s="655"/>
      <c r="DD36" s="632">
        <v>685241</v>
      </c>
      <c r="DE36" s="614"/>
      <c r="DF36" s="614"/>
      <c r="DG36" s="614"/>
      <c r="DH36" s="614"/>
      <c r="DI36" s="614"/>
      <c r="DJ36" s="614"/>
      <c r="DK36" s="615"/>
      <c r="DL36" s="632">
        <v>565918</v>
      </c>
      <c r="DM36" s="614"/>
      <c r="DN36" s="614"/>
      <c r="DO36" s="614"/>
      <c r="DP36" s="614"/>
      <c r="DQ36" s="614"/>
      <c r="DR36" s="614"/>
      <c r="DS36" s="614"/>
      <c r="DT36" s="614"/>
      <c r="DU36" s="614"/>
      <c r="DV36" s="615"/>
      <c r="DW36" s="617">
        <v>17.8</v>
      </c>
      <c r="DX36" s="651"/>
      <c r="DY36" s="651"/>
      <c r="DZ36" s="651"/>
      <c r="EA36" s="651"/>
      <c r="EB36" s="651"/>
      <c r="EC36" s="652"/>
    </row>
    <row r="37" spans="2:133" ht="11.25" customHeight="1">
      <c r="AQ37" s="702" t="s">
        <v>313</v>
      </c>
      <c r="AR37" s="703"/>
      <c r="AS37" s="703"/>
      <c r="AT37" s="703"/>
      <c r="AU37" s="703"/>
      <c r="AV37" s="703"/>
      <c r="AW37" s="703"/>
      <c r="AX37" s="703"/>
      <c r="AY37" s="704"/>
      <c r="AZ37" s="613">
        <v>42047</v>
      </c>
      <c r="BA37" s="614"/>
      <c r="BB37" s="614"/>
      <c r="BC37" s="614"/>
      <c r="BD37" s="649"/>
      <c r="BE37" s="649"/>
      <c r="BF37" s="680"/>
      <c r="BG37" s="637" t="s">
        <v>314</v>
      </c>
      <c r="BH37" s="638"/>
      <c r="BI37" s="638"/>
      <c r="BJ37" s="638"/>
      <c r="BK37" s="638"/>
      <c r="BL37" s="638"/>
      <c r="BM37" s="638"/>
      <c r="BN37" s="638"/>
      <c r="BO37" s="638"/>
      <c r="BP37" s="638"/>
      <c r="BQ37" s="638"/>
      <c r="BR37" s="638"/>
      <c r="BS37" s="638"/>
      <c r="BT37" s="638"/>
      <c r="BU37" s="639"/>
      <c r="BV37" s="613">
        <v>1766</v>
      </c>
      <c r="BW37" s="614"/>
      <c r="BX37" s="614"/>
      <c r="BY37" s="614"/>
      <c r="BZ37" s="614"/>
      <c r="CA37" s="614"/>
      <c r="CB37" s="633"/>
      <c r="CD37" s="637" t="s">
        <v>315</v>
      </c>
      <c r="CE37" s="638"/>
      <c r="CF37" s="638"/>
      <c r="CG37" s="638"/>
      <c r="CH37" s="638"/>
      <c r="CI37" s="638"/>
      <c r="CJ37" s="638"/>
      <c r="CK37" s="638"/>
      <c r="CL37" s="638"/>
      <c r="CM37" s="638"/>
      <c r="CN37" s="638"/>
      <c r="CO37" s="638"/>
      <c r="CP37" s="638"/>
      <c r="CQ37" s="639"/>
      <c r="CR37" s="613">
        <v>258425</v>
      </c>
      <c r="CS37" s="649"/>
      <c r="CT37" s="649"/>
      <c r="CU37" s="649"/>
      <c r="CV37" s="649"/>
      <c r="CW37" s="649"/>
      <c r="CX37" s="649"/>
      <c r="CY37" s="650"/>
      <c r="CZ37" s="653">
        <v>4.4000000000000004</v>
      </c>
      <c r="DA37" s="654"/>
      <c r="DB37" s="654"/>
      <c r="DC37" s="655"/>
      <c r="DD37" s="632">
        <v>258353</v>
      </c>
      <c r="DE37" s="649"/>
      <c r="DF37" s="649"/>
      <c r="DG37" s="649"/>
      <c r="DH37" s="649"/>
      <c r="DI37" s="649"/>
      <c r="DJ37" s="649"/>
      <c r="DK37" s="650"/>
      <c r="DL37" s="632">
        <v>230278</v>
      </c>
      <c r="DM37" s="649"/>
      <c r="DN37" s="649"/>
      <c r="DO37" s="649"/>
      <c r="DP37" s="649"/>
      <c r="DQ37" s="649"/>
      <c r="DR37" s="649"/>
      <c r="DS37" s="649"/>
      <c r="DT37" s="649"/>
      <c r="DU37" s="649"/>
      <c r="DV37" s="650"/>
      <c r="DW37" s="617">
        <v>7.2</v>
      </c>
      <c r="DX37" s="651"/>
      <c r="DY37" s="651"/>
      <c r="DZ37" s="651"/>
      <c r="EA37" s="651"/>
      <c r="EB37" s="651"/>
      <c r="EC37" s="652"/>
    </row>
    <row r="38" spans="2:133" ht="11.25" customHeight="1">
      <c r="AQ38" s="702" t="s">
        <v>316</v>
      </c>
      <c r="AR38" s="703"/>
      <c r="AS38" s="703"/>
      <c r="AT38" s="703"/>
      <c r="AU38" s="703"/>
      <c r="AV38" s="703"/>
      <c r="AW38" s="703"/>
      <c r="AX38" s="703"/>
      <c r="AY38" s="704"/>
      <c r="AZ38" s="613">
        <v>120</v>
      </c>
      <c r="BA38" s="614"/>
      <c r="BB38" s="614"/>
      <c r="BC38" s="614"/>
      <c r="BD38" s="649"/>
      <c r="BE38" s="649"/>
      <c r="BF38" s="680"/>
      <c r="BG38" s="637" t="s">
        <v>317</v>
      </c>
      <c r="BH38" s="638"/>
      <c r="BI38" s="638"/>
      <c r="BJ38" s="638"/>
      <c r="BK38" s="638"/>
      <c r="BL38" s="638"/>
      <c r="BM38" s="638"/>
      <c r="BN38" s="638"/>
      <c r="BO38" s="638"/>
      <c r="BP38" s="638"/>
      <c r="BQ38" s="638"/>
      <c r="BR38" s="638"/>
      <c r="BS38" s="638"/>
      <c r="BT38" s="638"/>
      <c r="BU38" s="639"/>
      <c r="BV38" s="613">
        <v>2923</v>
      </c>
      <c r="BW38" s="614"/>
      <c r="BX38" s="614"/>
      <c r="BY38" s="614"/>
      <c r="BZ38" s="614"/>
      <c r="CA38" s="614"/>
      <c r="CB38" s="633"/>
      <c r="CD38" s="637" t="s">
        <v>318</v>
      </c>
      <c r="CE38" s="638"/>
      <c r="CF38" s="638"/>
      <c r="CG38" s="638"/>
      <c r="CH38" s="638"/>
      <c r="CI38" s="638"/>
      <c r="CJ38" s="638"/>
      <c r="CK38" s="638"/>
      <c r="CL38" s="638"/>
      <c r="CM38" s="638"/>
      <c r="CN38" s="638"/>
      <c r="CO38" s="638"/>
      <c r="CP38" s="638"/>
      <c r="CQ38" s="639"/>
      <c r="CR38" s="613">
        <v>570903</v>
      </c>
      <c r="CS38" s="614"/>
      <c r="CT38" s="614"/>
      <c r="CU38" s="614"/>
      <c r="CV38" s="614"/>
      <c r="CW38" s="614"/>
      <c r="CX38" s="614"/>
      <c r="CY38" s="615"/>
      <c r="CZ38" s="653">
        <v>9.6999999999999993</v>
      </c>
      <c r="DA38" s="654"/>
      <c r="DB38" s="654"/>
      <c r="DC38" s="655"/>
      <c r="DD38" s="632">
        <v>508515</v>
      </c>
      <c r="DE38" s="614"/>
      <c r="DF38" s="614"/>
      <c r="DG38" s="614"/>
      <c r="DH38" s="614"/>
      <c r="DI38" s="614"/>
      <c r="DJ38" s="614"/>
      <c r="DK38" s="615"/>
      <c r="DL38" s="632">
        <v>508012</v>
      </c>
      <c r="DM38" s="614"/>
      <c r="DN38" s="614"/>
      <c r="DO38" s="614"/>
      <c r="DP38" s="614"/>
      <c r="DQ38" s="614"/>
      <c r="DR38" s="614"/>
      <c r="DS38" s="614"/>
      <c r="DT38" s="614"/>
      <c r="DU38" s="614"/>
      <c r="DV38" s="615"/>
      <c r="DW38" s="617">
        <v>16</v>
      </c>
      <c r="DX38" s="651"/>
      <c r="DY38" s="651"/>
      <c r="DZ38" s="651"/>
      <c r="EA38" s="651"/>
      <c r="EB38" s="651"/>
      <c r="EC38" s="652"/>
    </row>
    <row r="39" spans="2:133" ht="11.25" customHeight="1">
      <c r="AQ39" s="702" t="s">
        <v>319</v>
      </c>
      <c r="AR39" s="703"/>
      <c r="AS39" s="703"/>
      <c r="AT39" s="703"/>
      <c r="AU39" s="703"/>
      <c r="AV39" s="703"/>
      <c r="AW39" s="703"/>
      <c r="AX39" s="703"/>
      <c r="AY39" s="704"/>
      <c r="AZ39" s="613" t="s">
        <v>109</v>
      </c>
      <c r="BA39" s="614"/>
      <c r="BB39" s="614"/>
      <c r="BC39" s="614"/>
      <c r="BD39" s="649"/>
      <c r="BE39" s="649"/>
      <c r="BF39" s="680"/>
      <c r="BG39" s="712" t="s">
        <v>320</v>
      </c>
      <c r="BH39" s="713"/>
      <c r="BI39" s="713"/>
      <c r="BJ39" s="713"/>
      <c r="BK39" s="713"/>
      <c r="BL39" s="187"/>
      <c r="BM39" s="638" t="s">
        <v>321</v>
      </c>
      <c r="BN39" s="638"/>
      <c r="BO39" s="638"/>
      <c r="BP39" s="638"/>
      <c r="BQ39" s="638"/>
      <c r="BR39" s="638"/>
      <c r="BS39" s="638"/>
      <c r="BT39" s="638"/>
      <c r="BU39" s="639"/>
      <c r="BV39" s="613">
        <v>102</v>
      </c>
      <c r="BW39" s="614"/>
      <c r="BX39" s="614"/>
      <c r="BY39" s="614"/>
      <c r="BZ39" s="614"/>
      <c r="CA39" s="614"/>
      <c r="CB39" s="633"/>
      <c r="CD39" s="637" t="s">
        <v>322</v>
      </c>
      <c r="CE39" s="638"/>
      <c r="CF39" s="638"/>
      <c r="CG39" s="638"/>
      <c r="CH39" s="638"/>
      <c r="CI39" s="638"/>
      <c r="CJ39" s="638"/>
      <c r="CK39" s="638"/>
      <c r="CL39" s="638"/>
      <c r="CM39" s="638"/>
      <c r="CN39" s="638"/>
      <c r="CO39" s="638"/>
      <c r="CP39" s="638"/>
      <c r="CQ39" s="639"/>
      <c r="CR39" s="613">
        <v>33815</v>
      </c>
      <c r="CS39" s="649"/>
      <c r="CT39" s="649"/>
      <c r="CU39" s="649"/>
      <c r="CV39" s="649"/>
      <c r="CW39" s="649"/>
      <c r="CX39" s="649"/>
      <c r="CY39" s="650"/>
      <c r="CZ39" s="653">
        <v>0.6</v>
      </c>
      <c r="DA39" s="654"/>
      <c r="DB39" s="654"/>
      <c r="DC39" s="655"/>
      <c r="DD39" s="632">
        <v>30000</v>
      </c>
      <c r="DE39" s="649"/>
      <c r="DF39" s="649"/>
      <c r="DG39" s="649"/>
      <c r="DH39" s="649"/>
      <c r="DI39" s="649"/>
      <c r="DJ39" s="649"/>
      <c r="DK39" s="650"/>
      <c r="DL39" s="632" t="s">
        <v>109</v>
      </c>
      <c r="DM39" s="649"/>
      <c r="DN39" s="649"/>
      <c r="DO39" s="649"/>
      <c r="DP39" s="649"/>
      <c r="DQ39" s="649"/>
      <c r="DR39" s="649"/>
      <c r="DS39" s="649"/>
      <c r="DT39" s="649"/>
      <c r="DU39" s="649"/>
      <c r="DV39" s="650"/>
      <c r="DW39" s="617" t="s">
        <v>109</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13">
        <v>98861</v>
      </c>
      <c r="BA40" s="614"/>
      <c r="BB40" s="614"/>
      <c r="BC40" s="614"/>
      <c r="BD40" s="649"/>
      <c r="BE40" s="649"/>
      <c r="BF40" s="680"/>
      <c r="BG40" s="712"/>
      <c r="BH40" s="713"/>
      <c r="BI40" s="713"/>
      <c r="BJ40" s="713"/>
      <c r="BK40" s="713"/>
      <c r="BL40" s="187"/>
      <c r="BM40" s="638" t="s">
        <v>324</v>
      </c>
      <c r="BN40" s="638"/>
      <c r="BO40" s="638"/>
      <c r="BP40" s="638"/>
      <c r="BQ40" s="638"/>
      <c r="BR40" s="638"/>
      <c r="BS40" s="638"/>
      <c r="BT40" s="638"/>
      <c r="BU40" s="639"/>
      <c r="BV40" s="613">
        <v>76</v>
      </c>
      <c r="BW40" s="614"/>
      <c r="BX40" s="614"/>
      <c r="BY40" s="614"/>
      <c r="BZ40" s="614"/>
      <c r="CA40" s="614"/>
      <c r="CB40" s="633"/>
      <c r="CD40" s="637" t="s">
        <v>325</v>
      </c>
      <c r="CE40" s="638"/>
      <c r="CF40" s="638"/>
      <c r="CG40" s="638"/>
      <c r="CH40" s="638"/>
      <c r="CI40" s="638"/>
      <c r="CJ40" s="638"/>
      <c r="CK40" s="638"/>
      <c r="CL40" s="638"/>
      <c r="CM40" s="638"/>
      <c r="CN40" s="638"/>
      <c r="CO40" s="638"/>
      <c r="CP40" s="638"/>
      <c r="CQ40" s="639"/>
      <c r="CR40" s="613">
        <v>31949</v>
      </c>
      <c r="CS40" s="614"/>
      <c r="CT40" s="614"/>
      <c r="CU40" s="614"/>
      <c r="CV40" s="614"/>
      <c r="CW40" s="614"/>
      <c r="CX40" s="614"/>
      <c r="CY40" s="615"/>
      <c r="CZ40" s="653">
        <v>0.5</v>
      </c>
      <c r="DA40" s="654"/>
      <c r="DB40" s="654"/>
      <c r="DC40" s="655"/>
      <c r="DD40" s="632">
        <v>13669</v>
      </c>
      <c r="DE40" s="614"/>
      <c r="DF40" s="614"/>
      <c r="DG40" s="614"/>
      <c r="DH40" s="614"/>
      <c r="DI40" s="614"/>
      <c r="DJ40" s="614"/>
      <c r="DK40" s="615"/>
      <c r="DL40" s="632" t="s">
        <v>109</v>
      </c>
      <c r="DM40" s="614"/>
      <c r="DN40" s="614"/>
      <c r="DO40" s="614"/>
      <c r="DP40" s="614"/>
      <c r="DQ40" s="614"/>
      <c r="DR40" s="614"/>
      <c r="DS40" s="614"/>
      <c r="DT40" s="614"/>
      <c r="DU40" s="614"/>
      <c r="DV40" s="615"/>
      <c r="DW40" s="617" t="s">
        <v>109</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6" t="s">
        <v>326</v>
      </c>
      <c r="AR41" s="647"/>
      <c r="AS41" s="647"/>
      <c r="AT41" s="647"/>
      <c r="AU41" s="647"/>
      <c r="AV41" s="647"/>
      <c r="AW41" s="647"/>
      <c r="AX41" s="647"/>
      <c r="AY41" s="648"/>
      <c r="AZ41" s="695">
        <v>265042</v>
      </c>
      <c r="BA41" s="696"/>
      <c r="BB41" s="696"/>
      <c r="BC41" s="696"/>
      <c r="BD41" s="691"/>
      <c r="BE41" s="691"/>
      <c r="BF41" s="692"/>
      <c r="BG41" s="714"/>
      <c r="BH41" s="715"/>
      <c r="BI41" s="715"/>
      <c r="BJ41" s="715"/>
      <c r="BK41" s="715"/>
      <c r="BL41" s="189"/>
      <c r="BM41" s="647" t="s">
        <v>327</v>
      </c>
      <c r="BN41" s="647"/>
      <c r="BO41" s="647"/>
      <c r="BP41" s="647"/>
      <c r="BQ41" s="647"/>
      <c r="BR41" s="647"/>
      <c r="BS41" s="647"/>
      <c r="BT41" s="647"/>
      <c r="BU41" s="648"/>
      <c r="BV41" s="695">
        <v>261</v>
      </c>
      <c r="BW41" s="696"/>
      <c r="BX41" s="696"/>
      <c r="BY41" s="696"/>
      <c r="BZ41" s="696"/>
      <c r="CA41" s="696"/>
      <c r="CB41" s="711"/>
      <c r="CD41" s="637" t="s">
        <v>328</v>
      </c>
      <c r="CE41" s="638"/>
      <c r="CF41" s="638"/>
      <c r="CG41" s="638"/>
      <c r="CH41" s="638"/>
      <c r="CI41" s="638"/>
      <c r="CJ41" s="638"/>
      <c r="CK41" s="638"/>
      <c r="CL41" s="638"/>
      <c r="CM41" s="638"/>
      <c r="CN41" s="638"/>
      <c r="CO41" s="638"/>
      <c r="CP41" s="638"/>
      <c r="CQ41" s="639"/>
      <c r="CR41" s="613" t="s">
        <v>214</v>
      </c>
      <c r="CS41" s="649"/>
      <c r="CT41" s="649"/>
      <c r="CU41" s="649"/>
      <c r="CV41" s="649"/>
      <c r="CW41" s="649"/>
      <c r="CX41" s="649"/>
      <c r="CY41" s="650"/>
      <c r="CZ41" s="653" t="s">
        <v>214</v>
      </c>
      <c r="DA41" s="654"/>
      <c r="DB41" s="654"/>
      <c r="DC41" s="655"/>
      <c r="DD41" s="632" t="s">
        <v>214</v>
      </c>
      <c r="DE41" s="649"/>
      <c r="DF41" s="649"/>
      <c r="DG41" s="649"/>
      <c r="DH41" s="649"/>
      <c r="DI41" s="649"/>
      <c r="DJ41" s="649"/>
      <c r="DK41" s="650"/>
      <c r="DL41" s="705"/>
      <c r="DM41" s="706"/>
      <c r="DN41" s="706"/>
      <c r="DO41" s="706"/>
      <c r="DP41" s="706"/>
      <c r="DQ41" s="706"/>
      <c r="DR41" s="706"/>
      <c r="DS41" s="706"/>
      <c r="DT41" s="706"/>
      <c r="DU41" s="706"/>
      <c r="DV41" s="707"/>
      <c r="DW41" s="708"/>
      <c r="DX41" s="709"/>
      <c r="DY41" s="709"/>
      <c r="DZ41" s="709"/>
      <c r="EA41" s="709"/>
      <c r="EB41" s="709"/>
      <c r="EC41" s="71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0" t="s">
        <v>330</v>
      </c>
      <c r="CE42" s="611"/>
      <c r="CF42" s="611"/>
      <c r="CG42" s="611"/>
      <c r="CH42" s="611"/>
      <c r="CI42" s="611"/>
      <c r="CJ42" s="611"/>
      <c r="CK42" s="611"/>
      <c r="CL42" s="611"/>
      <c r="CM42" s="611"/>
      <c r="CN42" s="611"/>
      <c r="CO42" s="611"/>
      <c r="CP42" s="611"/>
      <c r="CQ42" s="612"/>
      <c r="CR42" s="613">
        <v>1245358</v>
      </c>
      <c r="CS42" s="614"/>
      <c r="CT42" s="614"/>
      <c r="CU42" s="614"/>
      <c r="CV42" s="614"/>
      <c r="CW42" s="614"/>
      <c r="CX42" s="614"/>
      <c r="CY42" s="615"/>
      <c r="CZ42" s="653">
        <v>21.1</v>
      </c>
      <c r="DA42" s="722"/>
      <c r="DB42" s="722"/>
      <c r="DC42" s="723"/>
      <c r="DD42" s="632">
        <v>173638</v>
      </c>
      <c r="DE42" s="614"/>
      <c r="DF42" s="614"/>
      <c r="DG42" s="614"/>
      <c r="DH42" s="614"/>
      <c r="DI42" s="614"/>
      <c r="DJ42" s="614"/>
      <c r="DK42" s="615"/>
      <c r="DL42" s="705"/>
      <c r="DM42" s="706"/>
      <c r="DN42" s="706"/>
      <c r="DO42" s="706"/>
      <c r="DP42" s="706"/>
      <c r="DQ42" s="706"/>
      <c r="DR42" s="706"/>
      <c r="DS42" s="706"/>
      <c r="DT42" s="706"/>
      <c r="DU42" s="706"/>
      <c r="DV42" s="707"/>
      <c r="DW42" s="708"/>
      <c r="DX42" s="709"/>
      <c r="DY42" s="709"/>
      <c r="DZ42" s="709"/>
      <c r="EA42" s="709"/>
      <c r="EB42" s="709"/>
      <c r="EC42" s="71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0" t="s">
        <v>332</v>
      </c>
      <c r="CE43" s="611"/>
      <c r="CF43" s="611"/>
      <c r="CG43" s="611"/>
      <c r="CH43" s="611"/>
      <c r="CI43" s="611"/>
      <c r="CJ43" s="611"/>
      <c r="CK43" s="611"/>
      <c r="CL43" s="611"/>
      <c r="CM43" s="611"/>
      <c r="CN43" s="611"/>
      <c r="CO43" s="611"/>
      <c r="CP43" s="611"/>
      <c r="CQ43" s="612"/>
      <c r="CR43" s="613">
        <v>9055</v>
      </c>
      <c r="CS43" s="649"/>
      <c r="CT43" s="649"/>
      <c r="CU43" s="649"/>
      <c r="CV43" s="649"/>
      <c r="CW43" s="649"/>
      <c r="CX43" s="649"/>
      <c r="CY43" s="650"/>
      <c r="CZ43" s="653">
        <v>0.2</v>
      </c>
      <c r="DA43" s="654"/>
      <c r="DB43" s="654"/>
      <c r="DC43" s="655"/>
      <c r="DD43" s="632">
        <v>9055</v>
      </c>
      <c r="DE43" s="649"/>
      <c r="DF43" s="649"/>
      <c r="DG43" s="649"/>
      <c r="DH43" s="649"/>
      <c r="DI43" s="649"/>
      <c r="DJ43" s="649"/>
      <c r="DK43" s="650"/>
      <c r="DL43" s="705"/>
      <c r="DM43" s="706"/>
      <c r="DN43" s="706"/>
      <c r="DO43" s="706"/>
      <c r="DP43" s="706"/>
      <c r="DQ43" s="706"/>
      <c r="DR43" s="706"/>
      <c r="DS43" s="706"/>
      <c r="DT43" s="706"/>
      <c r="DU43" s="706"/>
      <c r="DV43" s="707"/>
      <c r="DW43" s="708"/>
      <c r="DX43" s="709"/>
      <c r="DY43" s="709"/>
      <c r="DZ43" s="709"/>
      <c r="EA43" s="709"/>
      <c r="EB43" s="709"/>
      <c r="EC43" s="710"/>
    </row>
    <row r="44" spans="2:133" ht="11.25" customHeight="1">
      <c r="B44" s="192" t="s">
        <v>333</v>
      </c>
      <c r="CD44" s="716" t="s">
        <v>286</v>
      </c>
      <c r="CE44" s="717"/>
      <c r="CF44" s="610" t="s">
        <v>334</v>
      </c>
      <c r="CG44" s="611"/>
      <c r="CH44" s="611"/>
      <c r="CI44" s="611"/>
      <c r="CJ44" s="611"/>
      <c r="CK44" s="611"/>
      <c r="CL44" s="611"/>
      <c r="CM44" s="611"/>
      <c r="CN44" s="611"/>
      <c r="CO44" s="611"/>
      <c r="CP44" s="611"/>
      <c r="CQ44" s="612"/>
      <c r="CR44" s="613">
        <v>1245358</v>
      </c>
      <c r="CS44" s="614"/>
      <c r="CT44" s="614"/>
      <c r="CU44" s="614"/>
      <c r="CV44" s="614"/>
      <c r="CW44" s="614"/>
      <c r="CX44" s="614"/>
      <c r="CY44" s="615"/>
      <c r="CZ44" s="653">
        <v>21.1</v>
      </c>
      <c r="DA44" s="722"/>
      <c r="DB44" s="722"/>
      <c r="DC44" s="723"/>
      <c r="DD44" s="632">
        <v>173638</v>
      </c>
      <c r="DE44" s="614"/>
      <c r="DF44" s="614"/>
      <c r="DG44" s="614"/>
      <c r="DH44" s="614"/>
      <c r="DI44" s="614"/>
      <c r="DJ44" s="614"/>
      <c r="DK44" s="615"/>
      <c r="DL44" s="705"/>
      <c r="DM44" s="706"/>
      <c r="DN44" s="706"/>
      <c r="DO44" s="706"/>
      <c r="DP44" s="706"/>
      <c r="DQ44" s="706"/>
      <c r="DR44" s="706"/>
      <c r="DS44" s="706"/>
      <c r="DT44" s="706"/>
      <c r="DU44" s="706"/>
      <c r="DV44" s="707"/>
      <c r="DW44" s="708"/>
      <c r="DX44" s="709"/>
      <c r="DY44" s="709"/>
      <c r="DZ44" s="709"/>
      <c r="EA44" s="709"/>
      <c r="EB44" s="709"/>
      <c r="EC44" s="710"/>
    </row>
    <row r="45" spans="2:133" ht="11.25" customHeight="1">
      <c r="CD45" s="718"/>
      <c r="CE45" s="719"/>
      <c r="CF45" s="610" t="s">
        <v>335</v>
      </c>
      <c r="CG45" s="611"/>
      <c r="CH45" s="611"/>
      <c r="CI45" s="611"/>
      <c r="CJ45" s="611"/>
      <c r="CK45" s="611"/>
      <c r="CL45" s="611"/>
      <c r="CM45" s="611"/>
      <c r="CN45" s="611"/>
      <c r="CO45" s="611"/>
      <c r="CP45" s="611"/>
      <c r="CQ45" s="612"/>
      <c r="CR45" s="613">
        <v>1146816</v>
      </c>
      <c r="CS45" s="649"/>
      <c r="CT45" s="649"/>
      <c r="CU45" s="649"/>
      <c r="CV45" s="649"/>
      <c r="CW45" s="649"/>
      <c r="CX45" s="649"/>
      <c r="CY45" s="650"/>
      <c r="CZ45" s="653">
        <v>19.399999999999999</v>
      </c>
      <c r="DA45" s="654"/>
      <c r="DB45" s="654"/>
      <c r="DC45" s="655"/>
      <c r="DD45" s="632">
        <v>84156</v>
      </c>
      <c r="DE45" s="649"/>
      <c r="DF45" s="649"/>
      <c r="DG45" s="649"/>
      <c r="DH45" s="649"/>
      <c r="DI45" s="649"/>
      <c r="DJ45" s="649"/>
      <c r="DK45" s="650"/>
      <c r="DL45" s="705"/>
      <c r="DM45" s="706"/>
      <c r="DN45" s="706"/>
      <c r="DO45" s="706"/>
      <c r="DP45" s="706"/>
      <c r="DQ45" s="706"/>
      <c r="DR45" s="706"/>
      <c r="DS45" s="706"/>
      <c r="DT45" s="706"/>
      <c r="DU45" s="706"/>
      <c r="DV45" s="707"/>
      <c r="DW45" s="708"/>
      <c r="DX45" s="709"/>
      <c r="DY45" s="709"/>
      <c r="DZ45" s="709"/>
      <c r="EA45" s="709"/>
      <c r="EB45" s="709"/>
      <c r="EC45" s="710"/>
    </row>
    <row r="46" spans="2:133" ht="11.25" customHeight="1">
      <c r="CD46" s="718"/>
      <c r="CE46" s="719"/>
      <c r="CF46" s="610" t="s">
        <v>336</v>
      </c>
      <c r="CG46" s="611"/>
      <c r="CH46" s="611"/>
      <c r="CI46" s="611"/>
      <c r="CJ46" s="611"/>
      <c r="CK46" s="611"/>
      <c r="CL46" s="611"/>
      <c r="CM46" s="611"/>
      <c r="CN46" s="611"/>
      <c r="CO46" s="611"/>
      <c r="CP46" s="611"/>
      <c r="CQ46" s="612"/>
      <c r="CR46" s="613">
        <v>98542</v>
      </c>
      <c r="CS46" s="614"/>
      <c r="CT46" s="614"/>
      <c r="CU46" s="614"/>
      <c r="CV46" s="614"/>
      <c r="CW46" s="614"/>
      <c r="CX46" s="614"/>
      <c r="CY46" s="615"/>
      <c r="CZ46" s="653">
        <v>1.7</v>
      </c>
      <c r="DA46" s="722"/>
      <c r="DB46" s="722"/>
      <c r="DC46" s="723"/>
      <c r="DD46" s="632">
        <v>89482</v>
      </c>
      <c r="DE46" s="614"/>
      <c r="DF46" s="614"/>
      <c r="DG46" s="614"/>
      <c r="DH46" s="614"/>
      <c r="DI46" s="614"/>
      <c r="DJ46" s="614"/>
      <c r="DK46" s="615"/>
      <c r="DL46" s="705"/>
      <c r="DM46" s="706"/>
      <c r="DN46" s="706"/>
      <c r="DO46" s="706"/>
      <c r="DP46" s="706"/>
      <c r="DQ46" s="706"/>
      <c r="DR46" s="706"/>
      <c r="DS46" s="706"/>
      <c r="DT46" s="706"/>
      <c r="DU46" s="706"/>
      <c r="DV46" s="707"/>
      <c r="DW46" s="708"/>
      <c r="DX46" s="709"/>
      <c r="DY46" s="709"/>
      <c r="DZ46" s="709"/>
      <c r="EA46" s="709"/>
      <c r="EB46" s="709"/>
      <c r="EC46" s="710"/>
    </row>
    <row r="47" spans="2:133" ht="11.25" customHeight="1">
      <c r="CD47" s="718"/>
      <c r="CE47" s="719"/>
      <c r="CF47" s="610" t="s">
        <v>337</v>
      </c>
      <c r="CG47" s="611"/>
      <c r="CH47" s="611"/>
      <c r="CI47" s="611"/>
      <c r="CJ47" s="611"/>
      <c r="CK47" s="611"/>
      <c r="CL47" s="611"/>
      <c r="CM47" s="611"/>
      <c r="CN47" s="611"/>
      <c r="CO47" s="611"/>
      <c r="CP47" s="611"/>
      <c r="CQ47" s="612"/>
      <c r="CR47" s="613" t="s">
        <v>118</v>
      </c>
      <c r="CS47" s="649"/>
      <c r="CT47" s="649"/>
      <c r="CU47" s="649"/>
      <c r="CV47" s="649"/>
      <c r="CW47" s="649"/>
      <c r="CX47" s="649"/>
      <c r="CY47" s="650"/>
      <c r="CZ47" s="653" t="s">
        <v>118</v>
      </c>
      <c r="DA47" s="654"/>
      <c r="DB47" s="654"/>
      <c r="DC47" s="655"/>
      <c r="DD47" s="632" t="s">
        <v>118</v>
      </c>
      <c r="DE47" s="649"/>
      <c r="DF47" s="649"/>
      <c r="DG47" s="649"/>
      <c r="DH47" s="649"/>
      <c r="DI47" s="649"/>
      <c r="DJ47" s="649"/>
      <c r="DK47" s="650"/>
      <c r="DL47" s="705"/>
      <c r="DM47" s="706"/>
      <c r="DN47" s="706"/>
      <c r="DO47" s="706"/>
      <c r="DP47" s="706"/>
      <c r="DQ47" s="706"/>
      <c r="DR47" s="706"/>
      <c r="DS47" s="706"/>
      <c r="DT47" s="706"/>
      <c r="DU47" s="706"/>
      <c r="DV47" s="707"/>
      <c r="DW47" s="708"/>
      <c r="DX47" s="709"/>
      <c r="DY47" s="709"/>
      <c r="DZ47" s="709"/>
      <c r="EA47" s="709"/>
      <c r="EB47" s="709"/>
      <c r="EC47" s="710"/>
    </row>
    <row r="48" spans="2:133">
      <c r="CD48" s="720"/>
      <c r="CE48" s="721"/>
      <c r="CF48" s="610" t="s">
        <v>338</v>
      </c>
      <c r="CG48" s="611"/>
      <c r="CH48" s="611"/>
      <c r="CI48" s="611"/>
      <c r="CJ48" s="611"/>
      <c r="CK48" s="611"/>
      <c r="CL48" s="611"/>
      <c r="CM48" s="611"/>
      <c r="CN48" s="611"/>
      <c r="CO48" s="611"/>
      <c r="CP48" s="611"/>
      <c r="CQ48" s="612"/>
      <c r="CR48" s="613" t="s">
        <v>118</v>
      </c>
      <c r="CS48" s="614"/>
      <c r="CT48" s="614"/>
      <c r="CU48" s="614"/>
      <c r="CV48" s="614"/>
      <c r="CW48" s="614"/>
      <c r="CX48" s="614"/>
      <c r="CY48" s="615"/>
      <c r="CZ48" s="653" t="s">
        <v>118</v>
      </c>
      <c r="DA48" s="722"/>
      <c r="DB48" s="722"/>
      <c r="DC48" s="723"/>
      <c r="DD48" s="632" t="s">
        <v>118</v>
      </c>
      <c r="DE48" s="614"/>
      <c r="DF48" s="614"/>
      <c r="DG48" s="614"/>
      <c r="DH48" s="614"/>
      <c r="DI48" s="614"/>
      <c r="DJ48" s="614"/>
      <c r="DK48" s="615"/>
      <c r="DL48" s="705"/>
      <c r="DM48" s="706"/>
      <c r="DN48" s="706"/>
      <c r="DO48" s="706"/>
      <c r="DP48" s="706"/>
      <c r="DQ48" s="706"/>
      <c r="DR48" s="706"/>
      <c r="DS48" s="706"/>
      <c r="DT48" s="706"/>
      <c r="DU48" s="706"/>
      <c r="DV48" s="707"/>
      <c r="DW48" s="708"/>
      <c r="DX48" s="709"/>
      <c r="DY48" s="709"/>
      <c r="DZ48" s="709"/>
      <c r="EA48" s="709"/>
      <c r="EB48" s="709"/>
      <c r="EC48" s="710"/>
    </row>
    <row r="49" spans="82:133" ht="11.25" customHeight="1">
      <c r="CD49" s="663" t="s">
        <v>339</v>
      </c>
      <c r="CE49" s="664"/>
      <c r="CF49" s="664"/>
      <c r="CG49" s="664"/>
      <c r="CH49" s="664"/>
      <c r="CI49" s="664"/>
      <c r="CJ49" s="664"/>
      <c r="CK49" s="664"/>
      <c r="CL49" s="664"/>
      <c r="CM49" s="664"/>
      <c r="CN49" s="664"/>
      <c r="CO49" s="664"/>
      <c r="CP49" s="664"/>
      <c r="CQ49" s="665"/>
      <c r="CR49" s="695">
        <v>5911902</v>
      </c>
      <c r="CS49" s="691"/>
      <c r="CT49" s="691"/>
      <c r="CU49" s="691"/>
      <c r="CV49" s="691"/>
      <c r="CW49" s="691"/>
      <c r="CX49" s="691"/>
      <c r="CY49" s="724"/>
      <c r="CZ49" s="725">
        <v>100</v>
      </c>
      <c r="DA49" s="726"/>
      <c r="DB49" s="726"/>
      <c r="DC49" s="727"/>
      <c r="DD49" s="728">
        <v>4148472</v>
      </c>
      <c r="DE49" s="691"/>
      <c r="DF49" s="691"/>
      <c r="DG49" s="691"/>
      <c r="DH49" s="691"/>
      <c r="DI49" s="691"/>
      <c r="DJ49" s="691"/>
      <c r="DK49" s="724"/>
      <c r="DL49" s="729"/>
      <c r="DM49" s="730"/>
      <c r="DN49" s="730"/>
      <c r="DO49" s="730"/>
      <c r="DP49" s="730"/>
      <c r="DQ49" s="730"/>
      <c r="DR49" s="730"/>
      <c r="DS49" s="730"/>
      <c r="DT49" s="730"/>
      <c r="DU49" s="730"/>
      <c r="DV49" s="731"/>
      <c r="DW49" s="732"/>
      <c r="DX49" s="733"/>
      <c r="DY49" s="733"/>
      <c r="DZ49" s="733"/>
      <c r="EA49" s="733"/>
      <c r="EB49" s="733"/>
      <c r="EC49" s="734"/>
    </row>
    <row r="50" spans="82:133" hidden="1"/>
    <row r="51" spans="82:133" hidden="1"/>
  </sheetData>
  <sheetProtection password="A7FD" sheet="1" objects="1" scenarios="1"/>
  <mergeCells count="572">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D46:DK46"/>
    <mergeCell ref="DD45:DK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L45:DV45"/>
    <mergeCell ref="AQ39:AY39"/>
    <mergeCell ref="AZ39:BF39"/>
    <mergeCell ref="BG39:BK41"/>
    <mergeCell ref="BM39:BU39"/>
    <mergeCell ref="BV39:CB39"/>
    <mergeCell ref="CD39:CQ39"/>
    <mergeCell ref="CR39:CY39"/>
    <mergeCell ref="CZ39:DC39"/>
    <mergeCell ref="DD39:DK39"/>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DL40:DV40"/>
    <mergeCell ref="BV41:CB41"/>
    <mergeCell ref="CD41:CQ41"/>
    <mergeCell ref="BV37:CB37"/>
    <mergeCell ref="CD37:CQ37"/>
    <mergeCell ref="CR37:CY37"/>
    <mergeCell ref="CZ38:DC38"/>
    <mergeCell ref="DL41:DV41"/>
    <mergeCell ref="AQ38:AY38"/>
    <mergeCell ref="AZ38:BF38"/>
    <mergeCell ref="BG38:BU38"/>
    <mergeCell ref="BV38:CB38"/>
    <mergeCell ref="CD38:CQ38"/>
    <mergeCell ref="CR38:CY38"/>
    <mergeCell ref="AQ37:AY37"/>
    <mergeCell ref="AZ37:BF37"/>
    <mergeCell ref="BG37:BU37"/>
    <mergeCell ref="DD38:DK38"/>
    <mergeCell ref="DL38:DV38"/>
    <mergeCell ref="DW38:EC38"/>
    <mergeCell ref="DL39:DV39"/>
    <mergeCell ref="DW39:EC39"/>
    <mergeCell ref="CD36:CQ36"/>
    <mergeCell ref="CR36:CY36"/>
    <mergeCell ref="CZ36:DC36"/>
    <mergeCell ref="DD36:DK36"/>
    <mergeCell ref="DL36:DV36"/>
    <mergeCell ref="DW37:EC37"/>
    <mergeCell ref="CZ37:DC37"/>
    <mergeCell ref="DD37:DK37"/>
    <mergeCell ref="DL37:DV37"/>
    <mergeCell ref="BV36:CB36"/>
    <mergeCell ref="BV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DL35:DV35"/>
    <mergeCell ref="B35:Q35"/>
    <mergeCell ref="BG35:BU35"/>
    <mergeCell ref="AQ34:BF34"/>
    <mergeCell ref="BG34:CB34"/>
    <mergeCell ref="CD34:CQ34"/>
    <mergeCell ref="CR34:CY34"/>
    <mergeCell ref="CZ34:DC34"/>
    <mergeCell ref="R35:Y35"/>
    <mergeCell ref="Z35:AC35"/>
    <mergeCell ref="AD35:AK35"/>
    <mergeCell ref="AL35:AO35"/>
    <mergeCell ref="AQ35:AY35"/>
    <mergeCell ref="AZ35:BF35"/>
    <mergeCell ref="AL33:AO33"/>
    <mergeCell ref="CD33:CQ33"/>
    <mergeCell ref="BG32:BL32"/>
    <mergeCell ref="CZ33:DC33"/>
    <mergeCell ref="DD33:DK33"/>
    <mergeCell ref="DL33:DV33"/>
    <mergeCell ref="DW33:EC33"/>
    <mergeCell ref="B34:Q34"/>
    <mergeCell ref="R34:Y34"/>
    <mergeCell ref="Z34:AC34"/>
    <mergeCell ref="AD34:AK34"/>
    <mergeCell ref="AL34:AO34"/>
    <mergeCell ref="DL34:DV34"/>
    <mergeCell ref="DW34:EC34"/>
    <mergeCell ref="DD34:DK34"/>
    <mergeCell ref="B31:Q31"/>
    <mergeCell ref="R31:Y31"/>
    <mergeCell ref="Z31:AC31"/>
    <mergeCell ref="AD31:AK31"/>
    <mergeCell ref="AL31:AO31"/>
    <mergeCell ref="AX31:BF31"/>
    <mergeCell ref="BG31:BL31"/>
    <mergeCell ref="AX32:BF32"/>
    <mergeCell ref="CR33:CY33"/>
    <mergeCell ref="B32:Q32"/>
    <mergeCell ref="R32:Y32"/>
    <mergeCell ref="Z32:AC32"/>
    <mergeCell ref="AD32:AK32"/>
    <mergeCell ref="AL32:AO32"/>
    <mergeCell ref="BM31:BQ31"/>
    <mergeCell ref="BM32:BQ32"/>
    <mergeCell ref="BR32:BW32"/>
    <mergeCell ref="BX32:CB32"/>
    <mergeCell ref="CF32:CQ32"/>
    <mergeCell ref="CR32:CY32"/>
    <mergeCell ref="B33:Q33"/>
    <mergeCell ref="R33:Y33"/>
    <mergeCell ref="Z33:AC33"/>
    <mergeCell ref="AD33:AK33"/>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CZ31:DC31"/>
    <mergeCell ref="DD31:DK31"/>
    <mergeCell ref="BG30:BL30"/>
    <mergeCell ref="BM30:BQ30"/>
    <mergeCell ref="BR30:BW30"/>
    <mergeCell ref="BX30:CB30"/>
    <mergeCell ref="CF30:CQ30"/>
    <mergeCell ref="CR30:CY30"/>
    <mergeCell ref="CD29:CE32"/>
    <mergeCell ref="CF29:CQ29"/>
    <mergeCell ref="AP29:BF29"/>
    <mergeCell ref="AT30:AT32"/>
    <mergeCell ref="AX30:BF30"/>
    <mergeCell ref="BR29:CB29"/>
    <mergeCell ref="DD28:DK28"/>
    <mergeCell ref="DL28:DV28"/>
    <mergeCell ref="DW28:EC28"/>
    <mergeCell ref="BG29:BQ29"/>
    <mergeCell ref="BG28:BN28"/>
    <mergeCell ref="BO28:BR28"/>
    <mergeCell ref="BS28:CB28"/>
    <mergeCell ref="CR29:CY29"/>
    <mergeCell ref="DW31:EC31"/>
    <mergeCell ref="DL30:DV30"/>
    <mergeCell ref="DW30:EC30"/>
    <mergeCell ref="DL29:DV29"/>
    <mergeCell ref="DW29:EC29"/>
    <mergeCell ref="DL31:DV31"/>
    <mergeCell ref="CZ32:DC32"/>
    <mergeCell ref="DD32:DK32"/>
    <mergeCell ref="DL32:DV32"/>
    <mergeCell ref="DW32:EC32"/>
    <mergeCell ref="DW27:EC27"/>
    <mergeCell ref="DW26:EC26"/>
    <mergeCell ref="B27:Q27"/>
    <mergeCell ref="R27:Y27"/>
    <mergeCell ref="Z27:AC27"/>
    <mergeCell ref="AD27:AK27"/>
    <mergeCell ref="AL27:AO27"/>
    <mergeCell ref="AP27:BF27"/>
    <mergeCell ref="CD28:CQ28"/>
    <mergeCell ref="CR28:CY28"/>
    <mergeCell ref="CZ28:DC28"/>
    <mergeCell ref="B28:Q28"/>
    <mergeCell ref="R28:Y28"/>
    <mergeCell ref="Z28:AC28"/>
    <mergeCell ref="AD28:AK28"/>
    <mergeCell ref="AL28:AO28"/>
    <mergeCell ref="AP28:BF28"/>
    <mergeCell ref="AP26:BF26"/>
    <mergeCell ref="BG27:BN27"/>
    <mergeCell ref="BO27:BR27"/>
    <mergeCell ref="BS27:CB27"/>
    <mergeCell ref="BS26:CB26"/>
    <mergeCell ref="DL27:DV27"/>
    <mergeCell ref="BG26:BN26"/>
    <mergeCell ref="B29:Q29"/>
    <mergeCell ref="R29:Y29"/>
    <mergeCell ref="Z29:AC29"/>
    <mergeCell ref="AD29:AK29"/>
    <mergeCell ref="AL29:AO29"/>
    <mergeCell ref="B26:Q26"/>
    <mergeCell ref="R26:Y26"/>
    <mergeCell ref="Z26:AC26"/>
    <mergeCell ref="AD26:AK26"/>
    <mergeCell ref="AL26:AO26"/>
    <mergeCell ref="BO26:BR26"/>
    <mergeCell ref="BO25:BR25"/>
    <mergeCell ref="DD24:DK24"/>
    <mergeCell ref="DL24:DV24"/>
    <mergeCell ref="BS24:CB24"/>
    <mergeCell ref="CD24:CQ24"/>
    <mergeCell ref="CR24:CY24"/>
    <mergeCell ref="CZ24:DC24"/>
    <mergeCell ref="CD25:CQ25"/>
    <mergeCell ref="CR25:CY25"/>
    <mergeCell ref="CZ25:DC25"/>
    <mergeCell ref="DD25:DK25"/>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W40" zoomScale="70" zoomScaleNormal="25" zoomScaleSheetLayoutView="70" workbookViewId="0">
      <selection activeCell="BN23" sqref="BN23:BU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7" t="s">
        <v>341</v>
      </c>
      <c r="DK2" s="738"/>
      <c r="DL2" s="738"/>
      <c r="DM2" s="738"/>
      <c r="DN2" s="738"/>
      <c r="DO2" s="739"/>
      <c r="DP2" s="200"/>
      <c r="DQ2" s="737" t="s">
        <v>342</v>
      </c>
      <c r="DR2" s="738"/>
      <c r="DS2" s="738"/>
      <c r="DT2" s="738"/>
      <c r="DU2" s="738"/>
      <c r="DV2" s="738"/>
      <c r="DW2" s="738"/>
      <c r="DX2" s="738"/>
      <c r="DY2" s="738"/>
      <c r="DZ2" s="7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40" t="s">
        <v>343</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41" t="s">
        <v>345</v>
      </c>
      <c r="B5" s="742"/>
      <c r="C5" s="742"/>
      <c r="D5" s="742"/>
      <c r="E5" s="742"/>
      <c r="F5" s="742"/>
      <c r="G5" s="742"/>
      <c r="H5" s="742"/>
      <c r="I5" s="742"/>
      <c r="J5" s="742"/>
      <c r="K5" s="742"/>
      <c r="L5" s="742"/>
      <c r="M5" s="742"/>
      <c r="N5" s="742"/>
      <c r="O5" s="742"/>
      <c r="P5" s="743"/>
      <c r="Q5" s="747" t="s">
        <v>346</v>
      </c>
      <c r="R5" s="748"/>
      <c r="S5" s="748"/>
      <c r="T5" s="748"/>
      <c r="U5" s="749"/>
      <c r="V5" s="747" t="s">
        <v>347</v>
      </c>
      <c r="W5" s="748"/>
      <c r="X5" s="748"/>
      <c r="Y5" s="748"/>
      <c r="Z5" s="749"/>
      <c r="AA5" s="747" t="s">
        <v>348</v>
      </c>
      <c r="AB5" s="748"/>
      <c r="AC5" s="748"/>
      <c r="AD5" s="748"/>
      <c r="AE5" s="748"/>
      <c r="AF5" s="753" t="s">
        <v>349</v>
      </c>
      <c r="AG5" s="748"/>
      <c r="AH5" s="748"/>
      <c r="AI5" s="748"/>
      <c r="AJ5" s="754"/>
      <c r="AK5" s="748" t="s">
        <v>350</v>
      </c>
      <c r="AL5" s="748"/>
      <c r="AM5" s="748"/>
      <c r="AN5" s="748"/>
      <c r="AO5" s="749"/>
      <c r="AP5" s="747" t="s">
        <v>351</v>
      </c>
      <c r="AQ5" s="748"/>
      <c r="AR5" s="748"/>
      <c r="AS5" s="748"/>
      <c r="AT5" s="749"/>
      <c r="AU5" s="747" t="s">
        <v>352</v>
      </c>
      <c r="AV5" s="748"/>
      <c r="AW5" s="748"/>
      <c r="AX5" s="748"/>
      <c r="AY5" s="754"/>
      <c r="AZ5" s="207"/>
      <c r="BA5" s="207"/>
      <c r="BB5" s="207"/>
      <c r="BC5" s="207"/>
      <c r="BD5" s="207"/>
      <c r="BE5" s="208"/>
      <c r="BF5" s="208"/>
      <c r="BG5" s="208"/>
      <c r="BH5" s="208"/>
      <c r="BI5" s="208"/>
      <c r="BJ5" s="208"/>
      <c r="BK5" s="208"/>
      <c r="BL5" s="208"/>
      <c r="BM5" s="208"/>
      <c r="BN5" s="208"/>
      <c r="BO5" s="208"/>
      <c r="BP5" s="208"/>
      <c r="BQ5" s="741" t="s">
        <v>353</v>
      </c>
      <c r="BR5" s="742"/>
      <c r="BS5" s="742"/>
      <c r="BT5" s="742"/>
      <c r="BU5" s="742"/>
      <c r="BV5" s="742"/>
      <c r="BW5" s="742"/>
      <c r="BX5" s="742"/>
      <c r="BY5" s="742"/>
      <c r="BZ5" s="742"/>
      <c r="CA5" s="742"/>
      <c r="CB5" s="742"/>
      <c r="CC5" s="742"/>
      <c r="CD5" s="742"/>
      <c r="CE5" s="742"/>
      <c r="CF5" s="742"/>
      <c r="CG5" s="743"/>
      <c r="CH5" s="747" t="s">
        <v>354</v>
      </c>
      <c r="CI5" s="748"/>
      <c r="CJ5" s="748"/>
      <c r="CK5" s="748"/>
      <c r="CL5" s="749"/>
      <c r="CM5" s="747" t="s">
        <v>355</v>
      </c>
      <c r="CN5" s="748"/>
      <c r="CO5" s="748"/>
      <c r="CP5" s="748"/>
      <c r="CQ5" s="749"/>
      <c r="CR5" s="747" t="s">
        <v>356</v>
      </c>
      <c r="CS5" s="748"/>
      <c r="CT5" s="748"/>
      <c r="CU5" s="748"/>
      <c r="CV5" s="749"/>
      <c r="CW5" s="747" t="s">
        <v>357</v>
      </c>
      <c r="CX5" s="748"/>
      <c r="CY5" s="748"/>
      <c r="CZ5" s="748"/>
      <c r="DA5" s="749"/>
      <c r="DB5" s="747" t="s">
        <v>358</v>
      </c>
      <c r="DC5" s="748"/>
      <c r="DD5" s="748"/>
      <c r="DE5" s="748"/>
      <c r="DF5" s="749"/>
      <c r="DG5" s="757" t="s">
        <v>359</v>
      </c>
      <c r="DH5" s="758"/>
      <c r="DI5" s="758"/>
      <c r="DJ5" s="758"/>
      <c r="DK5" s="759"/>
      <c r="DL5" s="757" t="s">
        <v>360</v>
      </c>
      <c r="DM5" s="758"/>
      <c r="DN5" s="758"/>
      <c r="DO5" s="758"/>
      <c r="DP5" s="759"/>
      <c r="DQ5" s="747" t="s">
        <v>361</v>
      </c>
      <c r="DR5" s="748"/>
      <c r="DS5" s="748"/>
      <c r="DT5" s="748"/>
      <c r="DU5" s="749"/>
      <c r="DV5" s="747" t="s">
        <v>352</v>
      </c>
      <c r="DW5" s="748"/>
      <c r="DX5" s="748"/>
      <c r="DY5" s="748"/>
      <c r="DZ5" s="754"/>
      <c r="EA5" s="205"/>
    </row>
    <row r="6" spans="1:131" s="206" customFormat="1" ht="26.25" customHeight="1" thickBot="1">
      <c r="A6" s="744"/>
      <c r="B6" s="745"/>
      <c r="C6" s="745"/>
      <c r="D6" s="745"/>
      <c r="E6" s="745"/>
      <c r="F6" s="745"/>
      <c r="G6" s="745"/>
      <c r="H6" s="745"/>
      <c r="I6" s="745"/>
      <c r="J6" s="745"/>
      <c r="K6" s="745"/>
      <c r="L6" s="745"/>
      <c r="M6" s="745"/>
      <c r="N6" s="745"/>
      <c r="O6" s="745"/>
      <c r="P6" s="746"/>
      <c r="Q6" s="750"/>
      <c r="R6" s="751"/>
      <c r="S6" s="751"/>
      <c r="T6" s="751"/>
      <c r="U6" s="752"/>
      <c r="V6" s="750"/>
      <c r="W6" s="751"/>
      <c r="X6" s="751"/>
      <c r="Y6" s="751"/>
      <c r="Z6" s="752"/>
      <c r="AA6" s="750"/>
      <c r="AB6" s="751"/>
      <c r="AC6" s="751"/>
      <c r="AD6" s="751"/>
      <c r="AE6" s="751"/>
      <c r="AF6" s="755"/>
      <c r="AG6" s="751"/>
      <c r="AH6" s="751"/>
      <c r="AI6" s="751"/>
      <c r="AJ6" s="756"/>
      <c r="AK6" s="751"/>
      <c r="AL6" s="751"/>
      <c r="AM6" s="751"/>
      <c r="AN6" s="751"/>
      <c r="AO6" s="752"/>
      <c r="AP6" s="750"/>
      <c r="AQ6" s="751"/>
      <c r="AR6" s="751"/>
      <c r="AS6" s="751"/>
      <c r="AT6" s="752"/>
      <c r="AU6" s="750"/>
      <c r="AV6" s="751"/>
      <c r="AW6" s="751"/>
      <c r="AX6" s="751"/>
      <c r="AY6" s="756"/>
      <c r="AZ6" s="203"/>
      <c r="BA6" s="203"/>
      <c r="BB6" s="203"/>
      <c r="BC6" s="203"/>
      <c r="BD6" s="203"/>
      <c r="BE6" s="204"/>
      <c r="BF6" s="204"/>
      <c r="BG6" s="204"/>
      <c r="BH6" s="204"/>
      <c r="BI6" s="204"/>
      <c r="BJ6" s="204"/>
      <c r="BK6" s="204"/>
      <c r="BL6" s="204"/>
      <c r="BM6" s="204"/>
      <c r="BN6" s="204"/>
      <c r="BO6" s="204"/>
      <c r="BP6" s="204"/>
      <c r="BQ6" s="744"/>
      <c r="BR6" s="745"/>
      <c r="BS6" s="745"/>
      <c r="BT6" s="745"/>
      <c r="BU6" s="745"/>
      <c r="BV6" s="745"/>
      <c r="BW6" s="745"/>
      <c r="BX6" s="745"/>
      <c r="BY6" s="745"/>
      <c r="BZ6" s="745"/>
      <c r="CA6" s="745"/>
      <c r="CB6" s="745"/>
      <c r="CC6" s="745"/>
      <c r="CD6" s="745"/>
      <c r="CE6" s="745"/>
      <c r="CF6" s="745"/>
      <c r="CG6" s="746"/>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60"/>
      <c r="DH6" s="761"/>
      <c r="DI6" s="761"/>
      <c r="DJ6" s="761"/>
      <c r="DK6" s="762"/>
      <c r="DL6" s="760"/>
      <c r="DM6" s="761"/>
      <c r="DN6" s="761"/>
      <c r="DO6" s="761"/>
      <c r="DP6" s="762"/>
      <c r="DQ6" s="750"/>
      <c r="DR6" s="751"/>
      <c r="DS6" s="751"/>
      <c r="DT6" s="751"/>
      <c r="DU6" s="752"/>
      <c r="DV6" s="750"/>
      <c r="DW6" s="751"/>
      <c r="DX6" s="751"/>
      <c r="DY6" s="751"/>
      <c r="DZ6" s="756"/>
      <c r="EA6" s="205"/>
    </row>
    <row r="7" spans="1:131" s="206" customFormat="1" ht="26.25" customHeight="1" thickTop="1">
      <c r="A7" s="209">
        <v>1</v>
      </c>
      <c r="B7" s="796" t="s">
        <v>362</v>
      </c>
      <c r="C7" s="797"/>
      <c r="D7" s="797"/>
      <c r="E7" s="797"/>
      <c r="F7" s="797"/>
      <c r="G7" s="797"/>
      <c r="H7" s="797"/>
      <c r="I7" s="797"/>
      <c r="J7" s="797"/>
      <c r="K7" s="797"/>
      <c r="L7" s="797"/>
      <c r="M7" s="797"/>
      <c r="N7" s="797"/>
      <c r="O7" s="797"/>
      <c r="P7" s="798"/>
      <c r="Q7" s="799">
        <v>6334</v>
      </c>
      <c r="R7" s="800"/>
      <c r="S7" s="800"/>
      <c r="T7" s="800"/>
      <c r="U7" s="800"/>
      <c r="V7" s="800">
        <v>5911</v>
      </c>
      <c r="W7" s="800"/>
      <c r="X7" s="800"/>
      <c r="Y7" s="800"/>
      <c r="Z7" s="800"/>
      <c r="AA7" s="800">
        <f>Q7-V7</f>
        <v>423</v>
      </c>
      <c r="AB7" s="800"/>
      <c r="AC7" s="800"/>
      <c r="AD7" s="800"/>
      <c r="AE7" s="801"/>
      <c r="AF7" s="802">
        <v>218</v>
      </c>
      <c r="AG7" s="803"/>
      <c r="AH7" s="803"/>
      <c r="AI7" s="803"/>
      <c r="AJ7" s="804"/>
      <c r="AK7" s="735">
        <v>1325</v>
      </c>
      <c r="AL7" s="736"/>
      <c r="AM7" s="736"/>
      <c r="AN7" s="736"/>
      <c r="AO7" s="736"/>
      <c r="AP7" s="736">
        <v>4249</v>
      </c>
      <c r="AQ7" s="736"/>
      <c r="AR7" s="736"/>
      <c r="AS7" s="736"/>
      <c r="AT7" s="736"/>
      <c r="AU7" s="769"/>
      <c r="AV7" s="769"/>
      <c r="AW7" s="769"/>
      <c r="AX7" s="769"/>
      <c r="AY7" s="770"/>
      <c r="AZ7" s="203"/>
      <c r="BA7" s="203"/>
      <c r="BB7" s="203"/>
      <c r="BC7" s="203"/>
      <c r="BD7" s="203"/>
      <c r="BE7" s="204"/>
      <c r="BF7" s="204"/>
      <c r="BG7" s="204"/>
      <c r="BH7" s="204"/>
      <c r="BI7" s="204"/>
      <c r="BJ7" s="204"/>
      <c r="BK7" s="204"/>
      <c r="BL7" s="204"/>
      <c r="BM7" s="204"/>
      <c r="BN7" s="204"/>
      <c r="BO7" s="204"/>
      <c r="BP7" s="204"/>
      <c r="BQ7" s="210">
        <v>1</v>
      </c>
      <c r="BR7" s="211"/>
      <c r="BS7" s="771" t="s">
        <v>543</v>
      </c>
      <c r="BT7" s="772"/>
      <c r="BU7" s="772"/>
      <c r="BV7" s="772"/>
      <c r="BW7" s="772"/>
      <c r="BX7" s="772"/>
      <c r="BY7" s="772"/>
      <c r="BZ7" s="772"/>
      <c r="CA7" s="772"/>
      <c r="CB7" s="772"/>
      <c r="CC7" s="772"/>
      <c r="CD7" s="772"/>
      <c r="CE7" s="772"/>
      <c r="CF7" s="772"/>
      <c r="CG7" s="773"/>
      <c r="CH7" s="774">
        <v>-1</v>
      </c>
      <c r="CI7" s="775"/>
      <c r="CJ7" s="775"/>
      <c r="CK7" s="775"/>
      <c r="CL7" s="776"/>
      <c r="CM7" s="774">
        <v>205</v>
      </c>
      <c r="CN7" s="775"/>
      <c r="CO7" s="775"/>
      <c r="CP7" s="775"/>
      <c r="CQ7" s="776"/>
      <c r="CR7" s="774">
        <v>5</v>
      </c>
      <c r="CS7" s="775"/>
      <c r="CT7" s="775"/>
      <c r="CU7" s="775"/>
      <c r="CV7" s="776"/>
      <c r="CW7" s="774" t="s">
        <v>544</v>
      </c>
      <c r="CX7" s="775"/>
      <c r="CY7" s="775"/>
      <c r="CZ7" s="775"/>
      <c r="DA7" s="776"/>
      <c r="DB7" s="774" t="s">
        <v>544</v>
      </c>
      <c r="DC7" s="775"/>
      <c r="DD7" s="775"/>
      <c r="DE7" s="775"/>
      <c r="DF7" s="776"/>
      <c r="DG7" s="774" t="s">
        <v>544</v>
      </c>
      <c r="DH7" s="775"/>
      <c r="DI7" s="775"/>
      <c r="DJ7" s="775"/>
      <c r="DK7" s="776"/>
      <c r="DL7" s="774" t="s">
        <v>544</v>
      </c>
      <c r="DM7" s="775"/>
      <c r="DN7" s="775"/>
      <c r="DO7" s="775"/>
      <c r="DP7" s="776"/>
      <c r="DQ7" s="774">
        <v>385</v>
      </c>
      <c r="DR7" s="775"/>
      <c r="DS7" s="775"/>
      <c r="DT7" s="775"/>
      <c r="DU7" s="776"/>
      <c r="DV7" s="793"/>
      <c r="DW7" s="794"/>
      <c r="DX7" s="794"/>
      <c r="DY7" s="794"/>
      <c r="DZ7" s="795"/>
      <c r="EA7" s="205"/>
    </row>
    <row r="8" spans="1:131" s="206" customFormat="1" ht="26.25" customHeight="1">
      <c r="A8" s="212">
        <v>2</v>
      </c>
      <c r="B8" s="783"/>
      <c r="C8" s="784"/>
      <c r="D8" s="784"/>
      <c r="E8" s="784"/>
      <c r="F8" s="784"/>
      <c r="G8" s="784"/>
      <c r="H8" s="784"/>
      <c r="I8" s="784"/>
      <c r="J8" s="784"/>
      <c r="K8" s="784"/>
      <c r="L8" s="784"/>
      <c r="M8" s="784"/>
      <c r="N8" s="784"/>
      <c r="O8" s="784"/>
      <c r="P8" s="785"/>
      <c r="Q8" s="786"/>
      <c r="R8" s="787"/>
      <c r="S8" s="787"/>
      <c r="T8" s="787"/>
      <c r="U8" s="787"/>
      <c r="V8" s="787"/>
      <c r="W8" s="787"/>
      <c r="X8" s="787"/>
      <c r="Y8" s="787"/>
      <c r="Z8" s="787"/>
      <c r="AA8" s="787"/>
      <c r="AB8" s="787"/>
      <c r="AC8" s="787"/>
      <c r="AD8" s="787"/>
      <c r="AE8" s="788"/>
      <c r="AF8" s="789"/>
      <c r="AG8" s="790"/>
      <c r="AH8" s="790"/>
      <c r="AI8" s="790"/>
      <c r="AJ8" s="791"/>
      <c r="AK8" s="792"/>
      <c r="AL8" s="777"/>
      <c r="AM8" s="777"/>
      <c r="AN8" s="777"/>
      <c r="AO8" s="777"/>
      <c r="AP8" s="777"/>
      <c r="AQ8" s="777"/>
      <c r="AR8" s="777"/>
      <c r="AS8" s="777"/>
      <c r="AT8" s="777"/>
      <c r="AU8" s="778"/>
      <c r="AV8" s="778"/>
      <c r="AW8" s="778"/>
      <c r="AX8" s="778"/>
      <c r="AY8" s="779"/>
      <c r="AZ8" s="203"/>
      <c r="BA8" s="203"/>
      <c r="BB8" s="203"/>
      <c r="BC8" s="203"/>
      <c r="BD8" s="203"/>
      <c r="BE8" s="204"/>
      <c r="BF8" s="204"/>
      <c r="BG8" s="204"/>
      <c r="BH8" s="204"/>
      <c r="BI8" s="204"/>
      <c r="BJ8" s="204"/>
      <c r="BK8" s="204"/>
      <c r="BL8" s="204"/>
      <c r="BM8" s="204"/>
      <c r="BN8" s="204"/>
      <c r="BO8" s="204"/>
      <c r="BP8" s="204"/>
      <c r="BQ8" s="213">
        <v>2</v>
      </c>
      <c r="BR8" s="214"/>
      <c r="BS8" s="780"/>
      <c r="BT8" s="781"/>
      <c r="BU8" s="781"/>
      <c r="BV8" s="781"/>
      <c r="BW8" s="781"/>
      <c r="BX8" s="781"/>
      <c r="BY8" s="781"/>
      <c r="BZ8" s="781"/>
      <c r="CA8" s="781"/>
      <c r="CB8" s="781"/>
      <c r="CC8" s="781"/>
      <c r="CD8" s="781"/>
      <c r="CE8" s="781"/>
      <c r="CF8" s="781"/>
      <c r="CG8" s="78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6"/>
      <c r="DW8" s="767"/>
      <c r="DX8" s="767"/>
      <c r="DY8" s="767"/>
      <c r="DZ8" s="768"/>
      <c r="EA8" s="205"/>
    </row>
    <row r="9" spans="1:131" s="206" customFormat="1" ht="26.25" customHeight="1">
      <c r="A9" s="212">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92"/>
      <c r="AL9" s="777"/>
      <c r="AM9" s="777"/>
      <c r="AN9" s="777"/>
      <c r="AO9" s="777"/>
      <c r="AP9" s="777"/>
      <c r="AQ9" s="777"/>
      <c r="AR9" s="777"/>
      <c r="AS9" s="777"/>
      <c r="AT9" s="777"/>
      <c r="AU9" s="778"/>
      <c r="AV9" s="778"/>
      <c r="AW9" s="778"/>
      <c r="AX9" s="778"/>
      <c r="AY9" s="779"/>
      <c r="AZ9" s="203"/>
      <c r="BA9" s="203"/>
      <c r="BB9" s="203"/>
      <c r="BC9" s="203"/>
      <c r="BD9" s="203"/>
      <c r="BE9" s="204"/>
      <c r="BF9" s="204"/>
      <c r="BG9" s="204"/>
      <c r="BH9" s="204"/>
      <c r="BI9" s="204"/>
      <c r="BJ9" s="204"/>
      <c r="BK9" s="204"/>
      <c r="BL9" s="204"/>
      <c r="BM9" s="204"/>
      <c r="BN9" s="204"/>
      <c r="BO9" s="204"/>
      <c r="BP9" s="204"/>
      <c r="BQ9" s="213">
        <v>3</v>
      </c>
      <c r="BR9" s="214"/>
      <c r="BS9" s="780"/>
      <c r="BT9" s="781"/>
      <c r="BU9" s="781"/>
      <c r="BV9" s="781"/>
      <c r="BW9" s="781"/>
      <c r="BX9" s="781"/>
      <c r="BY9" s="781"/>
      <c r="BZ9" s="781"/>
      <c r="CA9" s="781"/>
      <c r="CB9" s="781"/>
      <c r="CC9" s="781"/>
      <c r="CD9" s="781"/>
      <c r="CE9" s="781"/>
      <c r="CF9" s="781"/>
      <c r="CG9" s="78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6"/>
      <c r="DW9" s="767"/>
      <c r="DX9" s="767"/>
      <c r="DY9" s="767"/>
      <c r="DZ9" s="768"/>
      <c r="EA9" s="205"/>
    </row>
    <row r="10" spans="1:131" s="206" customFormat="1" ht="26.25" customHeight="1">
      <c r="A10" s="212">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92"/>
      <c r="AL10" s="777"/>
      <c r="AM10" s="777"/>
      <c r="AN10" s="777"/>
      <c r="AO10" s="777"/>
      <c r="AP10" s="777"/>
      <c r="AQ10" s="777"/>
      <c r="AR10" s="777"/>
      <c r="AS10" s="777"/>
      <c r="AT10" s="777"/>
      <c r="AU10" s="778"/>
      <c r="AV10" s="778"/>
      <c r="AW10" s="778"/>
      <c r="AX10" s="778"/>
      <c r="AY10" s="779"/>
      <c r="AZ10" s="203"/>
      <c r="BA10" s="203"/>
      <c r="BB10" s="203"/>
      <c r="BC10" s="203"/>
      <c r="BD10" s="203"/>
      <c r="BE10" s="204"/>
      <c r="BF10" s="204"/>
      <c r="BG10" s="204"/>
      <c r="BH10" s="204"/>
      <c r="BI10" s="204"/>
      <c r="BJ10" s="204"/>
      <c r="BK10" s="204"/>
      <c r="BL10" s="204"/>
      <c r="BM10" s="204"/>
      <c r="BN10" s="204"/>
      <c r="BO10" s="204"/>
      <c r="BP10" s="204"/>
      <c r="BQ10" s="213">
        <v>4</v>
      </c>
      <c r="BR10" s="214"/>
      <c r="BS10" s="780"/>
      <c r="BT10" s="781"/>
      <c r="BU10" s="781"/>
      <c r="BV10" s="781"/>
      <c r="BW10" s="781"/>
      <c r="BX10" s="781"/>
      <c r="BY10" s="781"/>
      <c r="BZ10" s="781"/>
      <c r="CA10" s="781"/>
      <c r="CB10" s="781"/>
      <c r="CC10" s="781"/>
      <c r="CD10" s="781"/>
      <c r="CE10" s="781"/>
      <c r="CF10" s="781"/>
      <c r="CG10" s="78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6"/>
      <c r="DW10" s="767"/>
      <c r="DX10" s="767"/>
      <c r="DY10" s="767"/>
      <c r="DZ10" s="768"/>
      <c r="EA10" s="205"/>
    </row>
    <row r="11" spans="1:131" s="206" customFormat="1" ht="26.25" customHeight="1">
      <c r="A11" s="212">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92"/>
      <c r="AL11" s="777"/>
      <c r="AM11" s="777"/>
      <c r="AN11" s="777"/>
      <c r="AO11" s="777"/>
      <c r="AP11" s="777"/>
      <c r="AQ11" s="777"/>
      <c r="AR11" s="777"/>
      <c r="AS11" s="777"/>
      <c r="AT11" s="777"/>
      <c r="AU11" s="778"/>
      <c r="AV11" s="778"/>
      <c r="AW11" s="778"/>
      <c r="AX11" s="778"/>
      <c r="AY11" s="779"/>
      <c r="AZ11" s="203"/>
      <c r="BA11" s="203"/>
      <c r="BB11" s="203"/>
      <c r="BC11" s="203"/>
      <c r="BD11" s="203"/>
      <c r="BE11" s="204"/>
      <c r="BF11" s="204"/>
      <c r="BG11" s="204"/>
      <c r="BH11" s="204"/>
      <c r="BI11" s="204"/>
      <c r="BJ11" s="204"/>
      <c r="BK11" s="204"/>
      <c r="BL11" s="204"/>
      <c r="BM11" s="204"/>
      <c r="BN11" s="204"/>
      <c r="BO11" s="204"/>
      <c r="BP11" s="204"/>
      <c r="BQ11" s="213">
        <v>5</v>
      </c>
      <c r="BR11" s="214"/>
      <c r="BS11" s="780"/>
      <c r="BT11" s="781"/>
      <c r="BU11" s="781"/>
      <c r="BV11" s="781"/>
      <c r="BW11" s="781"/>
      <c r="BX11" s="781"/>
      <c r="BY11" s="781"/>
      <c r="BZ11" s="781"/>
      <c r="CA11" s="781"/>
      <c r="CB11" s="781"/>
      <c r="CC11" s="781"/>
      <c r="CD11" s="781"/>
      <c r="CE11" s="781"/>
      <c r="CF11" s="781"/>
      <c r="CG11" s="78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6"/>
      <c r="DW11" s="767"/>
      <c r="DX11" s="767"/>
      <c r="DY11" s="767"/>
      <c r="DZ11" s="768"/>
      <c r="EA11" s="205"/>
    </row>
    <row r="12" spans="1:131" s="206" customFormat="1" ht="26.25" customHeight="1">
      <c r="A12" s="212">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92"/>
      <c r="AL12" s="777"/>
      <c r="AM12" s="777"/>
      <c r="AN12" s="777"/>
      <c r="AO12" s="777"/>
      <c r="AP12" s="777"/>
      <c r="AQ12" s="777"/>
      <c r="AR12" s="777"/>
      <c r="AS12" s="777"/>
      <c r="AT12" s="777"/>
      <c r="AU12" s="778"/>
      <c r="AV12" s="778"/>
      <c r="AW12" s="778"/>
      <c r="AX12" s="778"/>
      <c r="AY12" s="779"/>
      <c r="AZ12" s="203"/>
      <c r="BA12" s="203"/>
      <c r="BB12" s="203"/>
      <c r="BC12" s="203"/>
      <c r="BD12" s="203"/>
      <c r="BE12" s="204"/>
      <c r="BF12" s="204"/>
      <c r="BG12" s="204"/>
      <c r="BH12" s="204"/>
      <c r="BI12" s="204"/>
      <c r="BJ12" s="204"/>
      <c r="BK12" s="204"/>
      <c r="BL12" s="204"/>
      <c r="BM12" s="204"/>
      <c r="BN12" s="204"/>
      <c r="BO12" s="204"/>
      <c r="BP12" s="204"/>
      <c r="BQ12" s="213">
        <v>6</v>
      </c>
      <c r="BR12" s="214"/>
      <c r="BS12" s="780"/>
      <c r="BT12" s="781"/>
      <c r="BU12" s="781"/>
      <c r="BV12" s="781"/>
      <c r="BW12" s="781"/>
      <c r="BX12" s="781"/>
      <c r="BY12" s="781"/>
      <c r="BZ12" s="781"/>
      <c r="CA12" s="781"/>
      <c r="CB12" s="781"/>
      <c r="CC12" s="781"/>
      <c r="CD12" s="781"/>
      <c r="CE12" s="781"/>
      <c r="CF12" s="781"/>
      <c r="CG12" s="78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6"/>
      <c r="DW12" s="767"/>
      <c r="DX12" s="767"/>
      <c r="DY12" s="767"/>
      <c r="DZ12" s="768"/>
      <c r="EA12" s="205"/>
    </row>
    <row r="13" spans="1:131" s="206" customFormat="1" ht="26.25" customHeight="1">
      <c r="A13" s="212">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92"/>
      <c r="AL13" s="777"/>
      <c r="AM13" s="777"/>
      <c r="AN13" s="777"/>
      <c r="AO13" s="777"/>
      <c r="AP13" s="777"/>
      <c r="AQ13" s="777"/>
      <c r="AR13" s="777"/>
      <c r="AS13" s="777"/>
      <c r="AT13" s="777"/>
      <c r="AU13" s="778"/>
      <c r="AV13" s="778"/>
      <c r="AW13" s="778"/>
      <c r="AX13" s="778"/>
      <c r="AY13" s="779"/>
      <c r="AZ13" s="203"/>
      <c r="BA13" s="203"/>
      <c r="BB13" s="203"/>
      <c r="BC13" s="203"/>
      <c r="BD13" s="203"/>
      <c r="BE13" s="204"/>
      <c r="BF13" s="204"/>
      <c r="BG13" s="204"/>
      <c r="BH13" s="204"/>
      <c r="BI13" s="204"/>
      <c r="BJ13" s="204"/>
      <c r="BK13" s="204"/>
      <c r="BL13" s="204"/>
      <c r="BM13" s="204"/>
      <c r="BN13" s="204"/>
      <c r="BO13" s="204"/>
      <c r="BP13" s="204"/>
      <c r="BQ13" s="213">
        <v>7</v>
      </c>
      <c r="BR13" s="214"/>
      <c r="BS13" s="780"/>
      <c r="BT13" s="781"/>
      <c r="BU13" s="781"/>
      <c r="BV13" s="781"/>
      <c r="BW13" s="781"/>
      <c r="BX13" s="781"/>
      <c r="BY13" s="781"/>
      <c r="BZ13" s="781"/>
      <c r="CA13" s="781"/>
      <c r="CB13" s="781"/>
      <c r="CC13" s="781"/>
      <c r="CD13" s="781"/>
      <c r="CE13" s="781"/>
      <c r="CF13" s="781"/>
      <c r="CG13" s="78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6"/>
      <c r="DW13" s="767"/>
      <c r="DX13" s="767"/>
      <c r="DY13" s="767"/>
      <c r="DZ13" s="768"/>
      <c r="EA13" s="205"/>
    </row>
    <row r="14" spans="1:131" s="206" customFormat="1" ht="26.25" customHeight="1">
      <c r="A14" s="212">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92"/>
      <c r="AL14" s="777"/>
      <c r="AM14" s="777"/>
      <c r="AN14" s="777"/>
      <c r="AO14" s="777"/>
      <c r="AP14" s="777"/>
      <c r="AQ14" s="777"/>
      <c r="AR14" s="777"/>
      <c r="AS14" s="777"/>
      <c r="AT14" s="777"/>
      <c r="AU14" s="778"/>
      <c r="AV14" s="778"/>
      <c r="AW14" s="778"/>
      <c r="AX14" s="778"/>
      <c r="AY14" s="779"/>
      <c r="AZ14" s="203"/>
      <c r="BA14" s="203"/>
      <c r="BB14" s="203"/>
      <c r="BC14" s="203"/>
      <c r="BD14" s="203"/>
      <c r="BE14" s="204"/>
      <c r="BF14" s="204"/>
      <c r="BG14" s="204"/>
      <c r="BH14" s="204"/>
      <c r="BI14" s="204"/>
      <c r="BJ14" s="204"/>
      <c r="BK14" s="204"/>
      <c r="BL14" s="204"/>
      <c r="BM14" s="204"/>
      <c r="BN14" s="204"/>
      <c r="BO14" s="204"/>
      <c r="BP14" s="204"/>
      <c r="BQ14" s="213">
        <v>8</v>
      </c>
      <c r="BR14" s="214"/>
      <c r="BS14" s="780"/>
      <c r="BT14" s="781"/>
      <c r="BU14" s="781"/>
      <c r="BV14" s="781"/>
      <c r="BW14" s="781"/>
      <c r="BX14" s="781"/>
      <c r="BY14" s="781"/>
      <c r="BZ14" s="781"/>
      <c r="CA14" s="781"/>
      <c r="CB14" s="781"/>
      <c r="CC14" s="781"/>
      <c r="CD14" s="781"/>
      <c r="CE14" s="781"/>
      <c r="CF14" s="781"/>
      <c r="CG14" s="78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6"/>
      <c r="DW14" s="767"/>
      <c r="DX14" s="767"/>
      <c r="DY14" s="767"/>
      <c r="DZ14" s="768"/>
      <c r="EA14" s="205"/>
    </row>
    <row r="15" spans="1:131" s="206" customFormat="1" ht="26.25" customHeight="1">
      <c r="A15" s="212">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92"/>
      <c r="AL15" s="777"/>
      <c r="AM15" s="777"/>
      <c r="AN15" s="777"/>
      <c r="AO15" s="777"/>
      <c r="AP15" s="777"/>
      <c r="AQ15" s="777"/>
      <c r="AR15" s="777"/>
      <c r="AS15" s="777"/>
      <c r="AT15" s="777"/>
      <c r="AU15" s="778"/>
      <c r="AV15" s="778"/>
      <c r="AW15" s="778"/>
      <c r="AX15" s="778"/>
      <c r="AY15" s="779"/>
      <c r="AZ15" s="203"/>
      <c r="BA15" s="203"/>
      <c r="BB15" s="203"/>
      <c r="BC15" s="203"/>
      <c r="BD15" s="203"/>
      <c r="BE15" s="204"/>
      <c r="BF15" s="204"/>
      <c r="BG15" s="204"/>
      <c r="BH15" s="204"/>
      <c r="BI15" s="204"/>
      <c r="BJ15" s="204"/>
      <c r="BK15" s="204"/>
      <c r="BL15" s="204"/>
      <c r="BM15" s="204"/>
      <c r="BN15" s="204"/>
      <c r="BO15" s="204"/>
      <c r="BP15" s="204"/>
      <c r="BQ15" s="213">
        <v>9</v>
      </c>
      <c r="BR15" s="214"/>
      <c r="BS15" s="780"/>
      <c r="BT15" s="781"/>
      <c r="BU15" s="781"/>
      <c r="BV15" s="781"/>
      <c r="BW15" s="781"/>
      <c r="BX15" s="781"/>
      <c r="BY15" s="781"/>
      <c r="BZ15" s="781"/>
      <c r="CA15" s="781"/>
      <c r="CB15" s="781"/>
      <c r="CC15" s="781"/>
      <c r="CD15" s="781"/>
      <c r="CE15" s="781"/>
      <c r="CF15" s="781"/>
      <c r="CG15" s="78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6"/>
      <c r="DW15" s="767"/>
      <c r="DX15" s="767"/>
      <c r="DY15" s="767"/>
      <c r="DZ15" s="768"/>
      <c r="EA15" s="205"/>
    </row>
    <row r="16" spans="1:131" s="206" customFormat="1" ht="26.25" customHeight="1">
      <c r="A16" s="212">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92"/>
      <c r="AL16" s="777"/>
      <c r="AM16" s="777"/>
      <c r="AN16" s="777"/>
      <c r="AO16" s="777"/>
      <c r="AP16" s="777"/>
      <c r="AQ16" s="777"/>
      <c r="AR16" s="777"/>
      <c r="AS16" s="777"/>
      <c r="AT16" s="777"/>
      <c r="AU16" s="778"/>
      <c r="AV16" s="778"/>
      <c r="AW16" s="778"/>
      <c r="AX16" s="778"/>
      <c r="AY16" s="779"/>
      <c r="AZ16" s="203"/>
      <c r="BA16" s="203"/>
      <c r="BB16" s="203"/>
      <c r="BC16" s="203"/>
      <c r="BD16" s="203"/>
      <c r="BE16" s="204"/>
      <c r="BF16" s="204"/>
      <c r="BG16" s="204"/>
      <c r="BH16" s="204"/>
      <c r="BI16" s="204"/>
      <c r="BJ16" s="204"/>
      <c r="BK16" s="204"/>
      <c r="BL16" s="204"/>
      <c r="BM16" s="204"/>
      <c r="BN16" s="204"/>
      <c r="BO16" s="204"/>
      <c r="BP16" s="204"/>
      <c r="BQ16" s="213">
        <v>10</v>
      </c>
      <c r="BR16" s="214"/>
      <c r="BS16" s="780"/>
      <c r="BT16" s="781"/>
      <c r="BU16" s="781"/>
      <c r="BV16" s="781"/>
      <c r="BW16" s="781"/>
      <c r="BX16" s="781"/>
      <c r="BY16" s="781"/>
      <c r="BZ16" s="781"/>
      <c r="CA16" s="781"/>
      <c r="CB16" s="781"/>
      <c r="CC16" s="781"/>
      <c r="CD16" s="781"/>
      <c r="CE16" s="781"/>
      <c r="CF16" s="781"/>
      <c r="CG16" s="78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6"/>
      <c r="DW16" s="767"/>
      <c r="DX16" s="767"/>
      <c r="DY16" s="767"/>
      <c r="DZ16" s="768"/>
      <c r="EA16" s="205"/>
    </row>
    <row r="17" spans="1:131" s="206" customFormat="1" ht="26.25" customHeight="1">
      <c r="A17" s="212">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92"/>
      <c r="AL17" s="777"/>
      <c r="AM17" s="777"/>
      <c r="AN17" s="777"/>
      <c r="AO17" s="777"/>
      <c r="AP17" s="777"/>
      <c r="AQ17" s="777"/>
      <c r="AR17" s="777"/>
      <c r="AS17" s="777"/>
      <c r="AT17" s="777"/>
      <c r="AU17" s="778"/>
      <c r="AV17" s="778"/>
      <c r="AW17" s="778"/>
      <c r="AX17" s="778"/>
      <c r="AY17" s="779"/>
      <c r="AZ17" s="203"/>
      <c r="BA17" s="203"/>
      <c r="BB17" s="203"/>
      <c r="BC17" s="203"/>
      <c r="BD17" s="203"/>
      <c r="BE17" s="204"/>
      <c r="BF17" s="204"/>
      <c r="BG17" s="204"/>
      <c r="BH17" s="204"/>
      <c r="BI17" s="204"/>
      <c r="BJ17" s="204"/>
      <c r="BK17" s="204"/>
      <c r="BL17" s="204"/>
      <c r="BM17" s="204"/>
      <c r="BN17" s="204"/>
      <c r="BO17" s="204"/>
      <c r="BP17" s="204"/>
      <c r="BQ17" s="213">
        <v>11</v>
      </c>
      <c r="BR17" s="214"/>
      <c r="BS17" s="780"/>
      <c r="BT17" s="781"/>
      <c r="BU17" s="781"/>
      <c r="BV17" s="781"/>
      <c r="BW17" s="781"/>
      <c r="BX17" s="781"/>
      <c r="BY17" s="781"/>
      <c r="BZ17" s="781"/>
      <c r="CA17" s="781"/>
      <c r="CB17" s="781"/>
      <c r="CC17" s="781"/>
      <c r="CD17" s="781"/>
      <c r="CE17" s="781"/>
      <c r="CF17" s="781"/>
      <c r="CG17" s="78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6"/>
      <c r="DW17" s="767"/>
      <c r="DX17" s="767"/>
      <c r="DY17" s="767"/>
      <c r="DZ17" s="768"/>
      <c r="EA17" s="205"/>
    </row>
    <row r="18" spans="1:131" s="206" customFormat="1" ht="26.25" customHeight="1">
      <c r="A18" s="212">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92"/>
      <c r="AL18" s="777"/>
      <c r="AM18" s="777"/>
      <c r="AN18" s="777"/>
      <c r="AO18" s="777"/>
      <c r="AP18" s="777"/>
      <c r="AQ18" s="777"/>
      <c r="AR18" s="777"/>
      <c r="AS18" s="777"/>
      <c r="AT18" s="777"/>
      <c r="AU18" s="778"/>
      <c r="AV18" s="778"/>
      <c r="AW18" s="778"/>
      <c r="AX18" s="778"/>
      <c r="AY18" s="779"/>
      <c r="AZ18" s="203"/>
      <c r="BA18" s="203"/>
      <c r="BB18" s="203"/>
      <c r="BC18" s="203"/>
      <c r="BD18" s="203"/>
      <c r="BE18" s="204"/>
      <c r="BF18" s="204"/>
      <c r="BG18" s="204"/>
      <c r="BH18" s="204"/>
      <c r="BI18" s="204"/>
      <c r="BJ18" s="204"/>
      <c r="BK18" s="204"/>
      <c r="BL18" s="204"/>
      <c r="BM18" s="204"/>
      <c r="BN18" s="204"/>
      <c r="BO18" s="204"/>
      <c r="BP18" s="204"/>
      <c r="BQ18" s="213">
        <v>12</v>
      </c>
      <c r="BR18" s="214"/>
      <c r="BS18" s="780"/>
      <c r="BT18" s="781"/>
      <c r="BU18" s="781"/>
      <c r="BV18" s="781"/>
      <c r="BW18" s="781"/>
      <c r="BX18" s="781"/>
      <c r="BY18" s="781"/>
      <c r="BZ18" s="781"/>
      <c r="CA18" s="781"/>
      <c r="CB18" s="781"/>
      <c r="CC18" s="781"/>
      <c r="CD18" s="781"/>
      <c r="CE18" s="781"/>
      <c r="CF18" s="781"/>
      <c r="CG18" s="78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6"/>
      <c r="DW18" s="767"/>
      <c r="DX18" s="767"/>
      <c r="DY18" s="767"/>
      <c r="DZ18" s="768"/>
      <c r="EA18" s="205"/>
    </row>
    <row r="19" spans="1:131" s="206" customFormat="1" ht="26.25" customHeight="1">
      <c r="A19" s="212">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92"/>
      <c r="AL19" s="777"/>
      <c r="AM19" s="777"/>
      <c r="AN19" s="777"/>
      <c r="AO19" s="777"/>
      <c r="AP19" s="777"/>
      <c r="AQ19" s="777"/>
      <c r="AR19" s="777"/>
      <c r="AS19" s="777"/>
      <c r="AT19" s="777"/>
      <c r="AU19" s="778"/>
      <c r="AV19" s="778"/>
      <c r="AW19" s="778"/>
      <c r="AX19" s="778"/>
      <c r="AY19" s="779"/>
      <c r="AZ19" s="203"/>
      <c r="BA19" s="203"/>
      <c r="BB19" s="203"/>
      <c r="BC19" s="203"/>
      <c r="BD19" s="203"/>
      <c r="BE19" s="204"/>
      <c r="BF19" s="204"/>
      <c r="BG19" s="204"/>
      <c r="BH19" s="204"/>
      <c r="BI19" s="204"/>
      <c r="BJ19" s="204"/>
      <c r="BK19" s="204"/>
      <c r="BL19" s="204"/>
      <c r="BM19" s="204"/>
      <c r="BN19" s="204"/>
      <c r="BO19" s="204"/>
      <c r="BP19" s="204"/>
      <c r="BQ19" s="213">
        <v>13</v>
      </c>
      <c r="BR19" s="214"/>
      <c r="BS19" s="780"/>
      <c r="BT19" s="781"/>
      <c r="BU19" s="781"/>
      <c r="BV19" s="781"/>
      <c r="BW19" s="781"/>
      <c r="BX19" s="781"/>
      <c r="BY19" s="781"/>
      <c r="BZ19" s="781"/>
      <c r="CA19" s="781"/>
      <c r="CB19" s="781"/>
      <c r="CC19" s="781"/>
      <c r="CD19" s="781"/>
      <c r="CE19" s="781"/>
      <c r="CF19" s="781"/>
      <c r="CG19" s="78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6"/>
      <c r="DW19" s="767"/>
      <c r="DX19" s="767"/>
      <c r="DY19" s="767"/>
      <c r="DZ19" s="768"/>
      <c r="EA19" s="205"/>
    </row>
    <row r="20" spans="1:131" s="206" customFormat="1" ht="26.25" customHeight="1">
      <c r="A20" s="212">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92"/>
      <c r="AL20" s="777"/>
      <c r="AM20" s="777"/>
      <c r="AN20" s="777"/>
      <c r="AO20" s="777"/>
      <c r="AP20" s="777"/>
      <c r="AQ20" s="777"/>
      <c r="AR20" s="777"/>
      <c r="AS20" s="777"/>
      <c r="AT20" s="777"/>
      <c r="AU20" s="778"/>
      <c r="AV20" s="778"/>
      <c r="AW20" s="778"/>
      <c r="AX20" s="778"/>
      <c r="AY20" s="779"/>
      <c r="AZ20" s="203"/>
      <c r="BA20" s="203"/>
      <c r="BB20" s="203"/>
      <c r="BC20" s="203"/>
      <c r="BD20" s="203"/>
      <c r="BE20" s="204"/>
      <c r="BF20" s="204"/>
      <c r="BG20" s="204"/>
      <c r="BH20" s="204"/>
      <c r="BI20" s="204"/>
      <c r="BJ20" s="204"/>
      <c r="BK20" s="204"/>
      <c r="BL20" s="204"/>
      <c r="BM20" s="204"/>
      <c r="BN20" s="204"/>
      <c r="BO20" s="204"/>
      <c r="BP20" s="204"/>
      <c r="BQ20" s="213">
        <v>14</v>
      </c>
      <c r="BR20" s="214"/>
      <c r="BS20" s="780"/>
      <c r="BT20" s="781"/>
      <c r="BU20" s="781"/>
      <c r="BV20" s="781"/>
      <c r="BW20" s="781"/>
      <c r="BX20" s="781"/>
      <c r="BY20" s="781"/>
      <c r="BZ20" s="781"/>
      <c r="CA20" s="781"/>
      <c r="CB20" s="781"/>
      <c r="CC20" s="781"/>
      <c r="CD20" s="781"/>
      <c r="CE20" s="781"/>
      <c r="CF20" s="781"/>
      <c r="CG20" s="78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6"/>
      <c r="DW20" s="767"/>
      <c r="DX20" s="767"/>
      <c r="DY20" s="767"/>
      <c r="DZ20" s="768"/>
      <c r="EA20" s="205"/>
    </row>
    <row r="21" spans="1:131" s="206" customFormat="1" ht="26.25" customHeight="1" thickBot="1">
      <c r="A21" s="212">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92"/>
      <c r="AL21" s="777"/>
      <c r="AM21" s="777"/>
      <c r="AN21" s="777"/>
      <c r="AO21" s="777"/>
      <c r="AP21" s="777"/>
      <c r="AQ21" s="777"/>
      <c r="AR21" s="777"/>
      <c r="AS21" s="777"/>
      <c r="AT21" s="777"/>
      <c r="AU21" s="778"/>
      <c r="AV21" s="778"/>
      <c r="AW21" s="778"/>
      <c r="AX21" s="778"/>
      <c r="AY21" s="779"/>
      <c r="AZ21" s="203"/>
      <c r="BA21" s="203"/>
      <c r="BB21" s="203"/>
      <c r="BC21" s="203"/>
      <c r="BD21" s="203"/>
      <c r="BE21" s="204"/>
      <c r="BF21" s="204"/>
      <c r="BG21" s="204"/>
      <c r="BH21" s="204"/>
      <c r="BI21" s="204"/>
      <c r="BJ21" s="204"/>
      <c r="BK21" s="204"/>
      <c r="BL21" s="204"/>
      <c r="BM21" s="204"/>
      <c r="BN21" s="204"/>
      <c r="BO21" s="204"/>
      <c r="BP21" s="204"/>
      <c r="BQ21" s="213">
        <v>15</v>
      </c>
      <c r="BR21" s="214"/>
      <c r="BS21" s="780"/>
      <c r="BT21" s="781"/>
      <c r="BU21" s="781"/>
      <c r="BV21" s="781"/>
      <c r="BW21" s="781"/>
      <c r="BX21" s="781"/>
      <c r="BY21" s="781"/>
      <c r="BZ21" s="781"/>
      <c r="CA21" s="781"/>
      <c r="CB21" s="781"/>
      <c r="CC21" s="781"/>
      <c r="CD21" s="781"/>
      <c r="CE21" s="781"/>
      <c r="CF21" s="781"/>
      <c r="CG21" s="78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6"/>
      <c r="DW21" s="767"/>
      <c r="DX21" s="767"/>
      <c r="DY21" s="767"/>
      <c r="DZ21" s="768"/>
      <c r="EA21" s="205"/>
    </row>
    <row r="22" spans="1:131" s="206" customFormat="1" ht="26.25" customHeight="1">
      <c r="A22" s="212">
        <v>16</v>
      </c>
      <c r="B22" s="783"/>
      <c r="C22" s="784"/>
      <c r="D22" s="784"/>
      <c r="E22" s="784"/>
      <c r="F22" s="784"/>
      <c r="G22" s="784"/>
      <c r="H22" s="784"/>
      <c r="I22" s="784"/>
      <c r="J22" s="784"/>
      <c r="K22" s="784"/>
      <c r="L22" s="784"/>
      <c r="M22" s="784"/>
      <c r="N22" s="784"/>
      <c r="O22" s="784"/>
      <c r="P22" s="785"/>
      <c r="Q22" s="820"/>
      <c r="R22" s="821"/>
      <c r="S22" s="821"/>
      <c r="T22" s="821"/>
      <c r="U22" s="821"/>
      <c r="V22" s="821"/>
      <c r="W22" s="821"/>
      <c r="X22" s="821"/>
      <c r="Y22" s="821"/>
      <c r="Z22" s="821"/>
      <c r="AA22" s="821"/>
      <c r="AB22" s="821"/>
      <c r="AC22" s="821"/>
      <c r="AD22" s="821"/>
      <c r="AE22" s="822"/>
      <c r="AF22" s="789"/>
      <c r="AG22" s="790"/>
      <c r="AH22" s="790"/>
      <c r="AI22" s="790"/>
      <c r="AJ22" s="791"/>
      <c r="AK22" s="823"/>
      <c r="AL22" s="824"/>
      <c r="AM22" s="824"/>
      <c r="AN22" s="824"/>
      <c r="AO22" s="824"/>
      <c r="AP22" s="824"/>
      <c r="AQ22" s="824"/>
      <c r="AR22" s="824"/>
      <c r="AS22" s="824"/>
      <c r="AT22" s="824"/>
      <c r="AU22" s="825"/>
      <c r="AV22" s="825"/>
      <c r="AW22" s="825"/>
      <c r="AX22" s="825"/>
      <c r="AY22" s="826"/>
      <c r="AZ22" s="827" t="s">
        <v>363</v>
      </c>
      <c r="BA22" s="827"/>
      <c r="BB22" s="827"/>
      <c r="BC22" s="827"/>
      <c r="BD22" s="828"/>
      <c r="BE22" s="204"/>
      <c r="BF22" s="204"/>
      <c r="BG22" s="204"/>
      <c r="BH22" s="204"/>
      <c r="BI22" s="204"/>
      <c r="BJ22" s="204"/>
      <c r="BK22" s="204"/>
      <c r="BL22" s="204"/>
      <c r="BM22" s="204"/>
      <c r="BN22" s="204"/>
      <c r="BO22" s="204"/>
      <c r="BP22" s="204"/>
      <c r="BQ22" s="213">
        <v>16</v>
      </c>
      <c r="BR22" s="214"/>
      <c r="BS22" s="780"/>
      <c r="BT22" s="781"/>
      <c r="BU22" s="781"/>
      <c r="BV22" s="781"/>
      <c r="BW22" s="781"/>
      <c r="BX22" s="781"/>
      <c r="BY22" s="781"/>
      <c r="BZ22" s="781"/>
      <c r="CA22" s="781"/>
      <c r="CB22" s="781"/>
      <c r="CC22" s="781"/>
      <c r="CD22" s="781"/>
      <c r="CE22" s="781"/>
      <c r="CF22" s="781"/>
      <c r="CG22" s="78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6"/>
      <c r="DW22" s="767"/>
      <c r="DX22" s="767"/>
      <c r="DY22" s="767"/>
      <c r="DZ22" s="768"/>
      <c r="EA22" s="205"/>
    </row>
    <row r="23" spans="1:131" s="206" customFormat="1" ht="26.25" customHeight="1" thickBot="1">
      <c r="A23" s="215" t="s">
        <v>364</v>
      </c>
      <c r="B23" s="805" t="s">
        <v>365</v>
      </c>
      <c r="C23" s="806"/>
      <c r="D23" s="806"/>
      <c r="E23" s="806"/>
      <c r="F23" s="806"/>
      <c r="G23" s="806"/>
      <c r="H23" s="806"/>
      <c r="I23" s="806"/>
      <c r="J23" s="806"/>
      <c r="K23" s="806"/>
      <c r="L23" s="806"/>
      <c r="M23" s="806"/>
      <c r="N23" s="806"/>
      <c r="O23" s="806"/>
      <c r="P23" s="807"/>
      <c r="Q23" s="808">
        <v>6334</v>
      </c>
      <c r="R23" s="809"/>
      <c r="S23" s="809"/>
      <c r="T23" s="809"/>
      <c r="U23" s="809"/>
      <c r="V23" s="809">
        <v>5911</v>
      </c>
      <c r="W23" s="809"/>
      <c r="X23" s="809"/>
      <c r="Y23" s="809"/>
      <c r="Z23" s="809"/>
      <c r="AA23" s="809">
        <v>423</v>
      </c>
      <c r="AB23" s="809"/>
      <c r="AC23" s="809"/>
      <c r="AD23" s="809"/>
      <c r="AE23" s="810"/>
      <c r="AF23" s="811">
        <v>218</v>
      </c>
      <c r="AG23" s="809"/>
      <c r="AH23" s="809"/>
      <c r="AI23" s="809"/>
      <c r="AJ23" s="812"/>
      <c r="AK23" s="813"/>
      <c r="AL23" s="814"/>
      <c r="AM23" s="814"/>
      <c r="AN23" s="814"/>
      <c r="AO23" s="814"/>
      <c r="AP23" s="809">
        <v>4249</v>
      </c>
      <c r="AQ23" s="809"/>
      <c r="AR23" s="809"/>
      <c r="AS23" s="809"/>
      <c r="AT23" s="809"/>
      <c r="AU23" s="815"/>
      <c r="AV23" s="815"/>
      <c r="AW23" s="815"/>
      <c r="AX23" s="815"/>
      <c r="AY23" s="816"/>
      <c r="AZ23" s="817" t="s">
        <v>109</v>
      </c>
      <c r="BA23" s="818"/>
      <c r="BB23" s="818"/>
      <c r="BC23" s="818"/>
      <c r="BD23" s="819"/>
      <c r="BE23" s="204"/>
      <c r="BF23" s="204"/>
      <c r="BG23" s="204"/>
      <c r="BH23" s="204"/>
      <c r="BI23" s="204"/>
      <c r="BJ23" s="204"/>
      <c r="BK23" s="204"/>
      <c r="BL23" s="204"/>
      <c r="BM23" s="204"/>
      <c r="BN23" s="204"/>
      <c r="BO23" s="204"/>
      <c r="BP23" s="204"/>
      <c r="BQ23" s="213">
        <v>17</v>
      </c>
      <c r="BR23" s="214"/>
      <c r="BS23" s="780"/>
      <c r="BT23" s="781"/>
      <c r="BU23" s="781"/>
      <c r="BV23" s="781"/>
      <c r="BW23" s="781"/>
      <c r="BX23" s="781"/>
      <c r="BY23" s="781"/>
      <c r="BZ23" s="781"/>
      <c r="CA23" s="781"/>
      <c r="CB23" s="781"/>
      <c r="CC23" s="781"/>
      <c r="CD23" s="781"/>
      <c r="CE23" s="781"/>
      <c r="CF23" s="781"/>
      <c r="CG23" s="78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6"/>
      <c r="DW23" s="767"/>
      <c r="DX23" s="767"/>
      <c r="DY23" s="767"/>
      <c r="DZ23" s="768"/>
      <c r="EA23" s="205"/>
    </row>
    <row r="24" spans="1:131" s="206" customFormat="1" ht="26.25" customHeight="1">
      <c r="A24" s="829" t="s">
        <v>366</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3">
        <v>18</v>
      </c>
      <c r="BR24" s="214"/>
      <c r="BS24" s="780"/>
      <c r="BT24" s="781"/>
      <c r="BU24" s="781"/>
      <c r="BV24" s="781"/>
      <c r="BW24" s="781"/>
      <c r="BX24" s="781"/>
      <c r="BY24" s="781"/>
      <c r="BZ24" s="781"/>
      <c r="CA24" s="781"/>
      <c r="CB24" s="781"/>
      <c r="CC24" s="781"/>
      <c r="CD24" s="781"/>
      <c r="CE24" s="781"/>
      <c r="CF24" s="781"/>
      <c r="CG24" s="78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6"/>
      <c r="DW24" s="767"/>
      <c r="DX24" s="767"/>
      <c r="DY24" s="767"/>
      <c r="DZ24" s="768"/>
      <c r="EA24" s="205"/>
    </row>
    <row r="25" spans="1:131" s="198" customFormat="1" ht="26.25" customHeight="1" thickBot="1">
      <c r="A25" s="740" t="s">
        <v>367</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03"/>
      <c r="BK25" s="203"/>
      <c r="BL25" s="203"/>
      <c r="BM25" s="203"/>
      <c r="BN25" s="203"/>
      <c r="BO25" s="216"/>
      <c r="BP25" s="216"/>
      <c r="BQ25" s="213">
        <v>19</v>
      </c>
      <c r="BR25" s="214"/>
      <c r="BS25" s="780"/>
      <c r="BT25" s="781"/>
      <c r="BU25" s="781"/>
      <c r="BV25" s="781"/>
      <c r="BW25" s="781"/>
      <c r="BX25" s="781"/>
      <c r="BY25" s="781"/>
      <c r="BZ25" s="781"/>
      <c r="CA25" s="781"/>
      <c r="CB25" s="781"/>
      <c r="CC25" s="781"/>
      <c r="CD25" s="781"/>
      <c r="CE25" s="781"/>
      <c r="CF25" s="781"/>
      <c r="CG25" s="78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6"/>
      <c r="DW25" s="767"/>
      <c r="DX25" s="767"/>
      <c r="DY25" s="767"/>
      <c r="DZ25" s="768"/>
      <c r="EA25" s="197"/>
    </row>
    <row r="26" spans="1:131" s="198" customFormat="1" ht="26.25" customHeight="1">
      <c r="A26" s="741" t="s">
        <v>345</v>
      </c>
      <c r="B26" s="742"/>
      <c r="C26" s="742"/>
      <c r="D26" s="742"/>
      <c r="E26" s="742"/>
      <c r="F26" s="742"/>
      <c r="G26" s="742"/>
      <c r="H26" s="742"/>
      <c r="I26" s="742"/>
      <c r="J26" s="742"/>
      <c r="K26" s="742"/>
      <c r="L26" s="742"/>
      <c r="M26" s="742"/>
      <c r="N26" s="742"/>
      <c r="O26" s="742"/>
      <c r="P26" s="743"/>
      <c r="Q26" s="747" t="s">
        <v>368</v>
      </c>
      <c r="R26" s="748"/>
      <c r="S26" s="748"/>
      <c r="T26" s="748"/>
      <c r="U26" s="749"/>
      <c r="V26" s="747" t="s">
        <v>369</v>
      </c>
      <c r="W26" s="748"/>
      <c r="X26" s="748"/>
      <c r="Y26" s="748"/>
      <c r="Z26" s="749"/>
      <c r="AA26" s="747" t="s">
        <v>370</v>
      </c>
      <c r="AB26" s="748"/>
      <c r="AC26" s="748"/>
      <c r="AD26" s="748"/>
      <c r="AE26" s="748"/>
      <c r="AF26" s="830" t="s">
        <v>371</v>
      </c>
      <c r="AG26" s="831"/>
      <c r="AH26" s="831"/>
      <c r="AI26" s="831"/>
      <c r="AJ26" s="832"/>
      <c r="AK26" s="748" t="s">
        <v>372</v>
      </c>
      <c r="AL26" s="748"/>
      <c r="AM26" s="748"/>
      <c r="AN26" s="748"/>
      <c r="AO26" s="749"/>
      <c r="AP26" s="747" t="s">
        <v>373</v>
      </c>
      <c r="AQ26" s="748"/>
      <c r="AR26" s="748"/>
      <c r="AS26" s="748"/>
      <c r="AT26" s="749"/>
      <c r="AU26" s="747" t="s">
        <v>374</v>
      </c>
      <c r="AV26" s="748"/>
      <c r="AW26" s="748"/>
      <c r="AX26" s="748"/>
      <c r="AY26" s="749"/>
      <c r="AZ26" s="747" t="s">
        <v>375</v>
      </c>
      <c r="BA26" s="748"/>
      <c r="BB26" s="748"/>
      <c r="BC26" s="748"/>
      <c r="BD26" s="749"/>
      <c r="BE26" s="747" t="s">
        <v>352</v>
      </c>
      <c r="BF26" s="748"/>
      <c r="BG26" s="748"/>
      <c r="BH26" s="748"/>
      <c r="BI26" s="754"/>
      <c r="BJ26" s="203"/>
      <c r="BK26" s="203"/>
      <c r="BL26" s="203"/>
      <c r="BM26" s="203"/>
      <c r="BN26" s="203"/>
      <c r="BO26" s="216"/>
      <c r="BP26" s="216"/>
      <c r="BQ26" s="213">
        <v>20</v>
      </c>
      <c r="BR26" s="214"/>
      <c r="BS26" s="780"/>
      <c r="BT26" s="781"/>
      <c r="BU26" s="781"/>
      <c r="BV26" s="781"/>
      <c r="BW26" s="781"/>
      <c r="BX26" s="781"/>
      <c r="BY26" s="781"/>
      <c r="BZ26" s="781"/>
      <c r="CA26" s="781"/>
      <c r="CB26" s="781"/>
      <c r="CC26" s="781"/>
      <c r="CD26" s="781"/>
      <c r="CE26" s="781"/>
      <c r="CF26" s="781"/>
      <c r="CG26" s="78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6"/>
      <c r="DW26" s="767"/>
      <c r="DX26" s="767"/>
      <c r="DY26" s="767"/>
      <c r="DZ26" s="768"/>
      <c r="EA26" s="197"/>
    </row>
    <row r="27" spans="1:131" s="198" customFormat="1" ht="26.25" customHeight="1" thickBot="1">
      <c r="A27" s="744"/>
      <c r="B27" s="745"/>
      <c r="C27" s="745"/>
      <c r="D27" s="745"/>
      <c r="E27" s="745"/>
      <c r="F27" s="745"/>
      <c r="G27" s="745"/>
      <c r="H27" s="745"/>
      <c r="I27" s="745"/>
      <c r="J27" s="745"/>
      <c r="K27" s="745"/>
      <c r="L27" s="745"/>
      <c r="M27" s="745"/>
      <c r="N27" s="745"/>
      <c r="O27" s="745"/>
      <c r="P27" s="746"/>
      <c r="Q27" s="750"/>
      <c r="R27" s="751"/>
      <c r="S27" s="751"/>
      <c r="T27" s="751"/>
      <c r="U27" s="752"/>
      <c r="V27" s="750"/>
      <c r="W27" s="751"/>
      <c r="X27" s="751"/>
      <c r="Y27" s="751"/>
      <c r="Z27" s="752"/>
      <c r="AA27" s="750"/>
      <c r="AB27" s="751"/>
      <c r="AC27" s="751"/>
      <c r="AD27" s="751"/>
      <c r="AE27" s="751"/>
      <c r="AF27" s="833"/>
      <c r="AG27" s="834"/>
      <c r="AH27" s="834"/>
      <c r="AI27" s="834"/>
      <c r="AJ27" s="835"/>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56"/>
      <c r="BJ27" s="203"/>
      <c r="BK27" s="203"/>
      <c r="BL27" s="203"/>
      <c r="BM27" s="203"/>
      <c r="BN27" s="203"/>
      <c r="BO27" s="216"/>
      <c r="BP27" s="216"/>
      <c r="BQ27" s="213">
        <v>21</v>
      </c>
      <c r="BR27" s="214"/>
      <c r="BS27" s="780"/>
      <c r="BT27" s="781"/>
      <c r="BU27" s="781"/>
      <c r="BV27" s="781"/>
      <c r="BW27" s="781"/>
      <c r="BX27" s="781"/>
      <c r="BY27" s="781"/>
      <c r="BZ27" s="781"/>
      <c r="CA27" s="781"/>
      <c r="CB27" s="781"/>
      <c r="CC27" s="781"/>
      <c r="CD27" s="781"/>
      <c r="CE27" s="781"/>
      <c r="CF27" s="781"/>
      <c r="CG27" s="78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6"/>
      <c r="DW27" s="767"/>
      <c r="DX27" s="767"/>
      <c r="DY27" s="767"/>
      <c r="DZ27" s="768"/>
      <c r="EA27" s="197"/>
    </row>
    <row r="28" spans="1:131" s="198" customFormat="1" ht="26.25" customHeight="1" thickTop="1">
      <c r="A28" s="217">
        <v>1</v>
      </c>
      <c r="B28" s="796" t="s">
        <v>376</v>
      </c>
      <c r="C28" s="797"/>
      <c r="D28" s="797"/>
      <c r="E28" s="797"/>
      <c r="F28" s="797"/>
      <c r="G28" s="797"/>
      <c r="H28" s="797"/>
      <c r="I28" s="797"/>
      <c r="J28" s="797"/>
      <c r="K28" s="797"/>
      <c r="L28" s="797"/>
      <c r="M28" s="797"/>
      <c r="N28" s="797"/>
      <c r="O28" s="797"/>
      <c r="P28" s="798"/>
      <c r="Q28" s="836">
        <v>1566</v>
      </c>
      <c r="R28" s="837"/>
      <c r="S28" s="837"/>
      <c r="T28" s="837"/>
      <c r="U28" s="837"/>
      <c r="V28" s="837">
        <v>1397</v>
      </c>
      <c r="W28" s="837"/>
      <c r="X28" s="837"/>
      <c r="Y28" s="837"/>
      <c r="Z28" s="837"/>
      <c r="AA28" s="800">
        <f>Q28-V28</f>
        <v>169</v>
      </c>
      <c r="AB28" s="800"/>
      <c r="AC28" s="800"/>
      <c r="AD28" s="800"/>
      <c r="AE28" s="801"/>
      <c r="AF28" s="838">
        <v>169</v>
      </c>
      <c r="AG28" s="837"/>
      <c r="AH28" s="837"/>
      <c r="AI28" s="837"/>
      <c r="AJ28" s="839"/>
      <c r="AK28" s="840">
        <v>99</v>
      </c>
      <c r="AL28" s="841"/>
      <c r="AM28" s="841"/>
      <c r="AN28" s="841"/>
      <c r="AO28" s="841"/>
      <c r="AP28" s="841" t="s">
        <v>481</v>
      </c>
      <c r="AQ28" s="841"/>
      <c r="AR28" s="841"/>
      <c r="AS28" s="841"/>
      <c r="AT28" s="841"/>
      <c r="AU28" s="841" t="s">
        <v>481</v>
      </c>
      <c r="AV28" s="841"/>
      <c r="AW28" s="841"/>
      <c r="AX28" s="841"/>
      <c r="AY28" s="841"/>
      <c r="AZ28" s="842" t="s">
        <v>481</v>
      </c>
      <c r="BA28" s="842"/>
      <c r="BB28" s="842"/>
      <c r="BC28" s="842"/>
      <c r="BD28" s="842"/>
      <c r="BE28" s="843"/>
      <c r="BF28" s="843"/>
      <c r="BG28" s="843"/>
      <c r="BH28" s="843"/>
      <c r="BI28" s="844"/>
      <c r="BJ28" s="203"/>
      <c r="BK28" s="203"/>
      <c r="BL28" s="203"/>
      <c r="BM28" s="203"/>
      <c r="BN28" s="203"/>
      <c r="BO28" s="216"/>
      <c r="BP28" s="216"/>
      <c r="BQ28" s="213">
        <v>22</v>
      </c>
      <c r="BR28" s="214"/>
      <c r="BS28" s="780"/>
      <c r="BT28" s="781"/>
      <c r="BU28" s="781"/>
      <c r="BV28" s="781"/>
      <c r="BW28" s="781"/>
      <c r="BX28" s="781"/>
      <c r="BY28" s="781"/>
      <c r="BZ28" s="781"/>
      <c r="CA28" s="781"/>
      <c r="CB28" s="781"/>
      <c r="CC28" s="781"/>
      <c r="CD28" s="781"/>
      <c r="CE28" s="781"/>
      <c r="CF28" s="781"/>
      <c r="CG28" s="78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6"/>
      <c r="DW28" s="767"/>
      <c r="DX28" s="767"/>
      <c r="DY28" s="767"/>
      <c r="DZ28" s="768"/>
      <c r="EA28" s="197"/>
    </row>
    <row r="29" spans="1:131" s="198" customFormat="1" ht="26.25" customHeight="1">
      <c r="A29" s="217">
        <v>2</v>
      </c>
      <c r="B29" s="783" t="s">
        <v>377</v>
      </c>
      <c r="C29" s="784"/>
      <c r="D29" s="784"/>
      <c r="E29" s="784"/>
      <c r="F29" s="784"/>
      <c r="G29" s="784"/>
      <c r="H29" s="784"/>
      <c r="I29" s="784"/>
      <c r="J29" s="784"/>
      <c r="K29" s="784"/>
      <c r="L29" s="784"/>
      <c r="M29" s="784"/>
      <c r="N29" s="784"/>
      <c r="O29" s="784"/>
      <c r="P29" s="785"/>
      <c r="Q29" s="786">
        <v>938</v>
      </c>
      <c r="R29" s="787"/>
      <c r="S29" s="787"/>
      <c r="T29" s="787"/>
      <c r="U29" s="787"/>
      <c r="V29" s="787">
        <v>905</v>
      </c>
      <c r="W29" s="787"/>
      <c r="X29" s="787"/>
      <c r="Y29" s="787"/>
      <c r="Z29" s="787"/>
      <c r="AA29" s="788">
        <f>Q29-V29</f>
        <v>33</v>
      </c>
      <c r="AB29" s="790"/>
      <c r="AC29" s="790"/>
      <c r="AD29" s="790"/>
      <c r="AE29" s="791"/>
      <c r="AF29" s="789">
        <v>33</v>
      </c>
      <c r="AG29" s="790"/>
      <c r="AH29" s="790"/>
      <c r="AI29" s="790"/>
      <c r="AJ29" s="791"/>
      <c r="AK29" s="847">
        <v>154</v>
      </c>
      <c r="AL29" s="848"/>
      <c r="AM29" s="848"/>
      <c r="AN29" s="848"/>
      <c r="AO29" s="848"/>
      <c r="AP29" s="848" t="s">
        <v>481</v>
      </c>
      <c r="AQ29" s="848"/>
      <c r="AR29" s="848"/>
      <c r="AS29" s="848"/>
      <c r="AT29" s="848"/>
      <c r="AU29" s="848" t="s">
        <v>481</v>
      </c>
      <c r="AV29" s="848"/>
      <c r="AW29" s="848"/>
      <c r="AX29" s="848"/>
      <c r="AY29" s="848"/>
      <c r="AZ29" s="849" t="s">
        <v>481</v>
      </c>
      <c r="BA29" s="849"/>
      <c r="BB29" s="849"/>
      <c r="BC29" s="849"/>
      <c r="BD29" s="849"/>
      <c r="BE29" s="845"/>
      <c r="BF29" s="845"/>
      <c r="BG29" s="845"/>
      <c r="BH29" s="845"/>
      <c r="BI29" s="846"/>
      <c r="BJ29" s="203"/>
      <c r="BK29" s="203"/>
      <c r="BL29" s="203"/>
      <c r="BM29" s="203"/>
      <c r="BN29" s="203"/>
      <c r="BO29" s="216"/>
      <c r="BP29" s="216"/>
      <c r="BQ29" s="213">
        <v>23</v>
      </c>
      <c r="BR29" s="214"/>
      <c r="BS29" s="780"/>
      <c r="BT29" s="781"/>
      <c r="BU29" s="781"/>
      <c r="BV29" s="781"/>
      <c r="BW29" s="781"/>
      <c r="BX29" s="781"/>
      <c r="BY29" s="781"/>
      <c r="BZ29" s="781"/>
      <c r="CA29" s="781"/>
      <c r="CB29" s="781"/>
      <c r="CC29" s="781"/>
      <c r="CD29" s="781"/>
      <c r="CE29" s="781"/>
      <c r="CF29" s="781"/>
      <c r="CG29" s="78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6"/>
      <c r="DW29" s="767"/>
      <c r="DX29" s="767"/>
      <c r="DY29" s="767"/>
      <c r="DZ29" s="768"/>
      <c r="EA29" s="197"/>
    </row>
    <row r="30" spans="1:131" s="198" customFormat="1" ht="26.25" customHeight="1">
      <c r="A30" s="217">
        <v>3</v>
      </c>
      <c r="B30" s="783" t="s">
        <v>378</v>
      </c>
      <c r="C30" s="784"/>
      <c r="D30" s="784"/>
      <c r="E30" s="784"/>
      <c r="F30" s="784"/>
      <c r="G30" s="784"/>
      <c r="H30" s="784"/>
      <c r="I30" s="784"/>
      <c r="J30" s="784"/>
      <c r="K30" s="784"/>
      <c r="L30" s="784"/>
      <c r="M30" s="784"/>
      <c r="N30" s="784"/>
      <c r="O30" s="784"/>
      <c r="P30" s="785"/>
      <c r="Q30" s="786">
        <v>96</v>
      </c>
      <c r="R30" s="787"/>
      <c r="S30" s="787"/>
      <c r="T30" s="787"/>
      <c r="U30" s="787"/>
      <c r="V30" s="787">
        <v>92</v>
      </c>
      <c r="W30" s="787"/>
      <c r="X30" s="787"/>
      <c r="Y30" s="787"/>
      <c r="Z30" s="787"/>
      <c r="AA30" s="788">
        <f>Q30-V30</f>
        <v>4</v>
      </c>
      <c r="AB30" s="790"/>
      <c r="AC30" s="790"/>
      <c r="AD30" s="790"/>
      <c r="AE30" s="791"/>
      <c r="AF30" s="789">
        <v>4</v>
      </c>
      <c r="AG30" s="790"/>
      <c r="AH30" s="790"/>
      <c r="AI30" s="790"/>
      <c r="AJ30" s="791"/>
      <c r="AK30" s="847">
        <v>30</v>
      </c>
      <c r="AL30" s="848"/>
      <c r="AM30" s="848"/>
      <c r="AN30" s="848"/>
      <c r="AO30" s="848"/>
      <c r="AP30" s="848" t="s">
        <v>481</v>
      </c>
      <c r="AQ30" s="848"/>
      <c r="AR30" s="848"/>
      <c r="AS30" s="848"/>
      <c r="AT30" s="848"/>
      <c r="AU30" s="848" t="s">
        <v>481</v>
      </c>
      <c r="AV30" s="848"/>
      <c r="AW30" s="848"/>
      <c r="AX30" s="848"/>
      <c r="AY30" s="848"/>
      <c r="AZ30" s="849" t="s">
        <v>481</v>
      </c>
      <c r="BA30" s="849"/>
      <c r="BB30" s="849"/>
      <c r="BC30" s="849"/>
      <c r="BD30" s="849"/>
      <c r="BE30" s="845"/>
      <c r="BF30" s="845"/>
      <c r="BG30" s="845"/>
      <c r="BH30" s="845"/>
      <c r="BI30" s="846"/>
      <c r="BJ30" s="203"/>
      <c r="BK30" s="203"/>
      <c r="BL30" s="203"/>
      <c r="BM30" s="203"/>
      <c r="BN30" s="203"/>
      <c r="BO30" s="216"/>
      <c r="BP30" s="216"/>
      <c r="BQ30" s="213">
        <v>24</v>
      </c>
      <c r="BR30" s="214"/>
      <c r="BS30" s="780"/>
      <c r="BT30" s="781"/>
      <c r="BU30" s="781"/>
      <c r="BV30" s="781"/>
      <c r="BW30" s="781"/>
      <c r="BX30" s="781"/>
      <c r="BY30" s="781"/>
      <c r="BZ30" s="781"/>
      <c r="CA30" s="781"/>
      <c r="CB30" s="781"/>
      <c r="CC30" s="781"/>
      <c r="CD30" s="781"/>
      <c r="CE30" s="781"/>
      <c r="CF30" s="781"/>
      <c r="CG30" s="78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6"/>
      <c r="DW30" s="767"/>
      <c r="DX30" s="767"/>
      <c r="DY30" s="767"/>
      <c r="DZ30" s="768"/>
      <c r="EA30" s="197"/>
    </row>
    <row r="31" spans="1:131" s="198" customFormat="1" ht="26.25" customHeight="1">
      <c r="A31" s="217">
        <v>4</v>
      </c>
      <c r="B31" s="783" t="s">
        <v>379</v>
      </c>
      <c r="C31" s="784"/>
      <c r="D31" s="784"/>
      <c r="E31" s="784"/>
      <c r="F31" s="784"/>
      <c r="G31" s="784"/>
      <c r="H31" s="784"/>
      <c r="I31" s="784"/>
      <c r="J31" s="784"/>
      <c r="K31" s="784"/>
      <c r="L31" s="784"/>
      <c r="M31" s="784"/>
      <c r="N31" s="784"/>
      <c r="O31" s="784"/>
      <c r="P31" s="785"/>
      <c r="Q31" s="786">
        <v>240</v>
      </c>
      <c r="R31" s="787"/>
      <c r="S31" s="787"/>
      <c r="T31" s="787"/>
      <c r="U31" s="787"/>
      <c r="V31" s="787">
        <v>234</v>
      </c>
      <c r="W31" s="787"/>
      <c r="X31" s="787"/>
      <c r="Y31" s="787"/>
      <c r="Z31" s="787"/>
      <c r="AA31" s="788">
        <f>Q31-V31</f>
        <v>6</v>
      </c>
      <c r="AB31" s="790"/>
      <c r="AC31" s="790"/>
      <c r="AD31" s="790"/>
      <c r="AE31" s="791"/>
      <c r="AF31" s="789">
        <v>142</v>
      </c>
      <c r="AG31" s="790"/>
      <c r="AH31" s="790"/>
      <c r="AI31" s="790"/>
      <c r="AJ31" s="791"/>
      <c r="AK31" s="847">
        <v>3</v>
      </c>
      <c r="AL31" s="848"/>
      <c r="AM31" s="848"/>
      <c r="AN31" s="848"/>
      <c r="AO31" s="848"/>
      <c r="AP31" s="848">
        <v>438</v>
      </c>
      <c r="AQ31" s="848"/>
      <c r="AR31" s="848"/>
      <c r="AS31" s="848"/>
      <c r="AT31" s="848"/>
      <c r="AU31" s="848">
        <v>81</v>
      </c>
      <c r="AV31" s="848"/>
      <c r="AW31" s="848"/>
      <c r="AX31" s="848"/>
      <c r="AY31" s="848"/>
      <c r="AZ31" s="849" t="s">
        <v>481</v>
      </c>
      <c r="BA31" s="849"/>
      <c r="BB31" s="849"/>
      <c r="BC31" s="849"/>
      <c r="BD31" s="849"/>
      <c r="BE31" s="845" t="s">
        <v>380</v>
      </c>
      <c r="BF31" s="845"/>
      <c r="BG31" s="845"/>
      <c r="BH31" s="845"/>
      <c r="BI31" s="846"/>
      <c r="BJ31" s="203"/>
      <c r="BK31" s="203"/>
      <c r="BL31" s="203"/>
      <c r="BM31" s="203"/>
      <c r="BN31" s="203"/>
      <c r="BO31" s="216"/>
      <c r="BP31" s="216"/>
      <c r="BQ31" s="213">
        <v>25</v>
      </c>
      <c r="BR31" s="214"/>
      <c r="BS31" s="780"/>
      <c r="BT31" s="781"/>
      <c r="BU31" s="781"/>
      <c r="BV31" s="781"/>
      <c r="BW31" s="781"/>
      <c r="BX31" s="781"/>
      <c r="BY31" s="781"/>
      <c r="BZ31" s="781"/>
      <c r="CA31" s="781"/>
      <c r="CB31" s="781"/>
      <c r="CC31" s="781"/>
      <c r="CD31" s="781"/>
      <c r="CE31" s="781"/>
      <c r="CF31" s="781"/>
      <c r="CG31" s="78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6"/>
      <c r="DW31" s="767"/>
      <c r="DX31" s="767"/>
      <c r="DY31" s="767"/>
      <c r="DZ31" s="768"/>
      <c r="EA31" s="197"/>
    </row>
    <row r="32" spans="1:131" s="198" customFormat="1" ht="26.25" customHeight="1">
      <c r="A32" s="217">
        <v>5</v>
      </c>
      <c r="B32" s="783" t="s">
        <v>381</v>
      </c>
      <c r="C32" s="784"/>
      <c r="D32" s="784"/>
      <c r="E32" s="784"/>
      <c r="F32" s="784"/>
      <c r="G32" s="784"/>
      <c r="H32" s="784"/>
      <c r="I32" s="784"/>
      <c r="J32" s="784"/>
      <c r="K32" s="784"/>
      <c r="L32" s="784"/>
      <c r="M32" s="784"/>
      <c r="N32" s="784"/>
      <c r="O32" s="784"/>
      <c r="P32" s="785"/>
      <c r="Q32" s="786">
        <v>496</v>
      </c>
      <c r="R32" s="787"/>
      <c r="S32" s="787"/>
      <c r="T32" s="787"/>
      <c r="U32" s="787"/>
      <c r="V32" s="787">
        <v>482</v>
      </c>
      <c r="W32" s="787"/>
      <c r="X32" s="787"/>
      <c r="Y32" s="787"/>
      <c r="Z32" s="787"/>
      <c r="AA32" s="788">
        <v>14</v>
      </c>
      <c r="AB32" s="790"/>
      <c r="AC32" s="790"/>
      <c r="AD32" s="790"/>
      <c r="AE32" s="791"/>
      <c r="AF32" s="789">
        <v>15</v>
      </c>
      <c r="AG32" s="790"/>
      <c r="AH32" s="790"/>
      <c r="AI32" s="790"/>
      <c r="AJ32" s="791"/>
      <c r="AK32" s="847">
        <v>190</v>
      </c>
      <c r="AL32" s="848"/>
      <c r="AM32" s="848"/>
      <c r="AN32" s="848"/>
      <c r="AO32" s="848"/>
      <c r="AP32" s="848">
        <v>3686</v>
      </c>
      <c r="AQ32" s="848"/>
      <c r="AR32" s="848"/>
      <c r="AS32" s="848"/>
      <c r="AT32" s="848"/>
      <c r="AU32" s="848">
        <v>3472</v>
      </c>
      <c r="AV32" s="848"/>
      <c r="AW32" s="848"/>
      <c r="AX32" s="848"/>
      <c r="AY32" s="848"/>
      <c r="AZ32" s="849" t="s">
        <v>481</v>
      </c>
      <c r="BA32" s="849"/>
      <c r="BB32" s="849"/>
      <c r="BC32" s="849"/>
      <c r="BD32" s="849"/>
      <c r="BE32" s="845" t="s">
        <v>382</v>
      </c>
      <c r="BF32" s="845"/>
      <c r="BG32" s="845"/>
      <c r="BH32" s="845"/>
      <c r="BI32" s="846"/>
      <c r="BJ32" s="203"/>
      <c r="BK32" s="203"/>
      <c r="BL32" s="203"/>
      <c r="BM32" s="203"/>
      <c r="BN32" s="203"/>
      <c r="BO32" s="216"/>
      <c r="BP32" s="216"/>
      <c r="BQ32" s="213">
        <v>26</v>
      </c>
      <c r="BR32" s="214"/>
      <c r="BS32" s="780"/>
      <c r="BT32" s="781"/>
      <c r="BU32" s="781"/>
      <c r="BV32" s="781"/>
      <c r="BW32" s="781"/>
      <c r="BX32" s="781"/>
      <c r="BY32" s="781"/>
      <c r="BZ32" s="781"/>
      <c r="CA32" s="781"/>
      <c r="CB32" s="781"/>
      <c r="CC32" s="781"/>
      <c r="CD32" s="781"/>
      <c r="CE32" s="781"/>
      <c r="CF32" s="781"/>
      <c r="CG32" s="78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6"/>
      <c r="DW32" s="767"/>
      <c r="DX32" s="767"/>
      <c r="DY32" s="767"/>
      <c r="DZ32" s="768"/>
      <c r="EA32" s="197"/>
    </row>
    <row r="33" spans="1:131" s="198" customFormat="1" ht="26.25" customHeight="1">
      <c r="A33" s="217">
        <v>6</v>
      </c>
      <c r="B33" s="783"/>
      <c r="C33" s="784"/>
      <c r="D33" s="784"/>
      <c r="E33" s="784"/>
      <c r="F33" s="784"/>
      <c r="G33" s="784"/>
      <c r="H33" s="784"/>
      <c r="I33" s="784"/>
      <c r="J33" s="784"/>
      <c r="K33" s="784"/>
      <c r="L33" s="784"/>
      <c r="M33" s="784"/>
      <c r="N33" s="784"/>
      <c r="O33" s="784"/>
      <c r="P33" s="785"/>
      <c r="Q33" s="786"/>
      <c r="R33" s="787"/>
      <c r="S33" s="787"/>
      <c r="T33" s="787"/>
      <c r="U33" s="787"/>
      <c r="V33" s="787"/>
      <c r="W33" s="787"/>
      <c r="X33" s="787"/>
      <c r="Y33" s="787"/>
      <c r="Z33" s="787"/>
      <c r="AA33" s="787"/>
      <c r="AB33" s="787"/>
      <c r="AC33" s="787"/>
      <c r="AD33" s="787"/>
      <c r="AE33" s="788"/>
      <c r="AF33" s="789"/>
      <c r="AG33" s="790"/>
      <c r="AH33" s="790"/>
      <c r="AI33" s="790"/>
      <c r="AJ33" s="791"/>
      <c r="AK33" s="847"/>
      <c r="AL33" s="848"/>
      <c r="AM33" s="848"/>
      <c r="AN33" s="848"/>
      <c r="AO33" s="848"/>
      <c r="AP33" s="848"/>
      <c r="AQ33" s="848"/>
      <c r="AR33" s="848"/>
      <c r="AS33" s="848"/>
      <c r="AT33" s="848"/>
      <c r="AU33" s="848"/>
      <c r="AV33" s="848"/>
      <c r="AW33" s="848"/>
      <c r="AX33" s="848"/>
      <c r="AY33" s="848"/>
      <c r="AZ33" s="849"/>
      <c r="BA33" s="849"/>
      <c r="BB33" s="849"/>
      <c r="BC33" s="849"/>
      <c r="BD33" s="849"/>
      <c r="BE33" s="845"/>
      <c r="BF33" s="845"/>
      <c r="BG33" s="845"/>
      <c r="BH33" s="845"/>
      <c r="BI33" s="846"/>
      <c r="BJ33" s="203"/>
      <c r="BK33" s="203"/>
      <c r="BL33" s="203"/>
      <c r="BM33" s="203"/>
      <c r="BN33" s="203"/>
      <c r="BO33" s="216"/>
      <c r="BP33" s="216"/>
      <c r="BQ33" s="213">
        <v>27</v>
      </c>
      <c r="BR33" s="214"/>
      <c r="BS33" s="780"/>
      <c r="BT33" s="781"/>
      <c r="BU33" s="781"/>
      <c r="BV33" s="781"/>
      <c r="BW33" s="781"/>
      <c r="BX33" s="781"/>
      <c r="BY33" s="781"/>
      <c r="BZ33" s="781"/>
      <c r="CA33" s="781"/>
      <c r="CB33" s="781"/>
      <c r="CC33" s="781"/>
      <c r="CD33" s="781"/>
      <c r="CE33" s="781"/>
      <c r="CF33" s="781"/>
      <c r="CG33" s="78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6"/>
      <c r="DW33" s="767"/>
      <c r="DX33" s="767"/>
      <c r="DY33" s="767"/>
      <c r="DZ33" s="768"/>
      <c r="EA33" s="197"/>
    </row>
    <row r="34" spans="1:131" s="198" customFormat="1" ht="26.25" customHeight="1">
      <c r="A34" s="217">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847"/>
      <c r="AL34" s="848"/>
      <c r="AM34" s="848"/>
      <c r="AN34" s="848"/>
      <c r="AO34" s="848"/>
      <c r="AP34" s="848"/>
      <c r="AQ34" s="848"/>
      <c r="AR34" s="848"/>
      <c r="AS34" s="848"/>
      <c r="AT34" s="848"/>
      <c r="AU34" s="848"/>
      <c r="AV34" s="848"/>
      <c r="AW34" s="848"/>
      <c r="AX34" s="848"/>
      <c r="AY34" s="848"/>
      <c r="AZ34" s="849"/>
      <c r="BA34" s="849"/>
      <c r="BB34" s="849"/>
      <c r="BC34" s="849"/>
      <c r="BD34" s="849"/>
      <c r="BE34" s="845"/>
      <c r="BF34" s="845"/>
      <c r="BG34" s="845"/>
      <c r="BH34" s="845"/>
      <c r="BI34" s="846"/>
      <c r="BJ34" s="203"/>
      <c r="BK34" s="203"/>
      <c r="BL34" s="203"/>
      <c r="BM34" s="203"/>
      <c r="BN34" s="203"/>
      <c r="BO34" s="216"/>
      <c r="BP34" s="216"/>
      <c r="BQ34" s="213">
        <v>28</v>
      </c>
      <c r="BR34" s="214"/>
      <c r="BS34" s="780"/>
      <c r="BT34" s="781"/>
      <c r="BU34" s="781"/>
      <c r="BV34" s="781"/>
      <c r="BW34" s="781"/>
      <c r="BX34" s="781"/>
      <c r="BY34" s="781"/>
      <c r="BZ34" s="781"/>
      <c r="CA34" s="781"/>
      <c r="CB34" s="781"/>
      <c r="CC34" s="781"/>
      <c r="CD34" s="781"/>
      <c r="CE34" s="781"/>
      <c r="CF34" s="781"/>
      <c r="CG34" s="78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6"/>
      <c r="DW34" s="767"/>
      <c r="DX34" s="767"/>
      <c r="DY34" s="767"/>
      <c r="DZ34" s="768"/>
      <c r="EA34" s="197"/>
    </row>
    <row r="35" spans="1:131" s="198" customFormat="1" ht="26.25" customHeight="1">
      <c r="A35" s="217">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847"/>
      <c r="AL35" s="848"/>
      <c r="AM35" s="848"/>
      <c r="AN35" s="848"/>
      <c r="AO35" s="848"/>
      <c r="AP35" s="848"/>
      <c r="AQ35" s="848"/>
      <c r="AR35" s="848"/>
      <c r="AS35" s="848"/>
      <c r="AT35" s="848"/>
      <c r="AU35" s="848"/>
      <c r="AV35" s="848"/>
      <c r="AW35" s="848"/>
      <c r="AX35" s="848"/>
      <c r="AY35" s="848"/>
      <c r="AZ35" s="849"/>
      <c r="BA35" s="849"/>
      <c r="BB35" s="849"/>
      <c r="BC35" s="849"/>
      <c r="BD35" s="849"/>
      <c r="BE35" s="845"/>
      <c r="BF35" s="845"/>
      <c r="BG35" s="845"/>
      <c r="BH35" s="845"/>
      <c r="BI35" s="846"/>
      <c r="BJ35" s="203"/>
      <c r="BK35" s="203"/>
      <c r="BL35" s="203"/>
      <c r="BM35" s="203"/>
      <c r="BN35" s="203"/>
      <c r="BO35" s="216"/>
      <c r="BP35" s="216"/>
      <c r="BQ35" s="213">
        <v>29</v>
      </c>
      <c r="BR35" s="214"/>
      <c r="BS35" s="780"/>
      <c r="BT35" s="781"/>
      <c r="BU35" s="781"/>
      <c r="BV35" s="781"/>
      <c r="BW35" s="781"/>
      <c r="BX35" s="781"/>
      <c r="BY35" s="781"/>
      <c r="BZ35" s="781"/>
      <c r="CA35" s="781"/>
      <c r="CB35" s="781"/>
      <c r="CC35" s="781"/>
      <c r="CD35" s="781"/>
      <c r="CE35" s="781"/>
      <c r="CF35" s="781"/>
      <c r="CG35" s="78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6"/>
      <c r="DW35" s="767"/>
      <c r="DX35" s="767"/>
      <c r="DY35" s="767"/>
      <c r="DZ35" s="768"/>
      <c r="EA35" s="197"/>
    </row>
    <row r="36" spans="1:131" s="198" customFormat="1" ht="26.25" customHeight="1">
      <c r="A36" s="217">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47"/>
      <c r="AL36" s="848"/>
      <c r="AM36" s="848"/>
      <c r="AN36" s="848"/>
      <c r="AO36" s="848"/>
      <c r="AP36" s="848"/>
      <c r="AQ36" s="848"/>
      <c r="AR36" s="848"/>
      <c r="AS36" s="848"/>
      <c r="AT36" s="848"/>
      <c r="AU36" s="848"/>
      <c r="AV36" s="848"/>
      <c r="AW36" s="848"/>
      <c r="AX36" s="848"/>
      <c r="AY36" s="848"/>
      <c r="AZ36" s="849"/>
      <c r="BA36" s="849"/>
      <c r="BB36" s="849"/>
      <c r="BC36" s="849"/>
      <c r="BD36" s="849"/>
      <c r="BE36" s="845"/>
      <c r="BF36" s="845"/>
      <c r="BG36" s="845"/>
      <c r="BH36" s="845"/>
      <c r="BI36" s="846"/>
      <c r="BJ36" s="203"/>
      <c r="BK36" s="203"/>
      <c r="BL36" s="203"/>
      <c r="BM36" s="203"/>
      <c r="BN36" s="203"/>
      <c r="BO36" s="216"/>
      <c r="BP36" s="216"/>
      <c r="BQ36" s="213">
        <v>30</v>
      </c>
      <c r="BR36" s="214"/>
      <c r="BS36" s="780"/>
      <c r="BT36" s="781"/>
      <c r="BU36" s="781"/>
      <c r="BV36" s="781"/>
      <c r="BW36" s="781"/>
      <c r="BX36" s="781"/>
      <c r="BY36" s="781"/>
      <c r="BZ36" s="781"/>
      <c r="CA36" s="781"/>
      <c r="CB36" s="781"/>
      <c r="CC36" s="781"/>
      <c r="CD36" s="781"/>
      <c r="CE36" s="781"/>
      <c r="CF36" s="781"/>
      <c r="CG36" s="78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6"/>
      <c r="DW36" s="767"/>
      <c r="DX36" s="767"/>
      <c r="DY36" s="767"/>
      <c r="DZ36" s="768"/>
      <c r="EA36" s="197"/>
    </row>
    <row r="37" spans="1:131" s="198" customFormat="1" ht="26.25" customHeight="1">
      <c r="A37" s="217">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3"/>
      <c r="BK37" s="203"/>
      <c r="BL37" s="203"/>
      <c r="BM37" s="203"/>
      <c r="BN37" s="203"/>
      <c r="BO37" s="216"/>
      <c r="BP37" s="216"/>
      <c r="BQ37" s="213">
        <v>31</v>
      </c>
      <c r="BR37" s="214"/>
      <c r="BS37" s="780"/>
      <c r="BT37" s="781"/>
      <c r="BU37" s="781"/>
      <c r="BV37" s="781"/>
      <c r="BW37" s="781"/>
      <c r="BX37" s="781"/>
      <c r="BY37" s="781"/>
      <c r="BZ37" s="781"/>
      <c r="CA37" s="781"/>
      <c r="CB37" s="781"/>
      <c r="CC37" s="781"/>
      <c r="CD37" s="781"/>
      <c r="CE37" s="781"/>
      <c r="CF37" s="781"/>
      <c r="CG37" s="78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6"/>
      <c r="DW37" s="767"/>
      <c r="DX37" s="767"/>
      <c r="DY37" s="767"/>
      <c r="DZ37" s="768"/>
      <c r="EA37" s="197"/>
    </row>
    <row r="38" spans="1:131" s="198" customFormat="1" ht="26.25" customHeight="1">
      <c r="A38" s="217">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0"/>
      <c r="BT38" s="781"/>
      <c r="BU38" s="781"/>
      <c r="BV38" s="781"/>
      <c r="BW38" s="781"/>
      <c r="BX38" s="781"/>
      <c r="BY38" s="781"/>
      <c r="BZ38" s="781"/>
      <c r="CA38" s="781"/>
      <c r="CB38" s="781"/>
      <c r="CC38" s="781"/>
      <c r="CD38" s="781"/>
      <c r="CE38" s="781"/>
      <c r="CF38" s="781"/>
      <c r="CG38" s="78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6"/>
      <c r="DW38" s="767"/>
      <c r="DX38" s="767"/>
      <c r="DY38" s="767"/>
      <c r="DZ38" s="768"/>
      <c r="EA38" s="197"/>
    </row>
    <row r="39" spans="1:131" s="198" customFormat="1" ht="26.25" customHeight="1">
      <c r="A39" s="217">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0"/>
      <c r="BT39" s="781"/>
      <c r="BU39" s="781"/>
      <c r="BV39" s="781"/>
      <c r="BW39" s="781"/>
      <c r="BX39" s="781"/>
      <c r="BY39" s="781"/>
      <c r="BZ39" s="781"/>
      <c r="CA39" s="781"/>
      <c r="CB39" s="781"/>
      <c r="CC39" s="781"/>
      <c r="CD39" s="781"/>
      <c r="CE39" s="781"/>
      <c r="CF39" s="781"/>
      <c r="CG39" s="78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6"/>
      <c r="DW39" s="767"/>
      <c r="DX39" s="767"/>
      <c r="DY39" s="767"/>
      <c r="DZ39" s="768"/>
      <c r="EA39" s="197"/>
    </row>
    <row r="40" spans="1:131" s="198" customFormat="1" ht="26.25" customHeight="1">
      <c r="A40" s="212">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0"/>
      <c r="BT40" s="781"/>
      <c r="BU40" s="781"/>
      <c r="BV40" s="781"/>
      <c r="BW40" s="781"/>
      <c r="BX40" s="781"/>
      <c r="BY40" s="781"/>
      <c r="BZ40" s="781"/>
      <c r="CA40" s="781"/>
      <c r="CB40" s="781"/>
      <c r="CC40" s="781"/>
      <c r="CD40" s="781"/>
      <c r="CE40" s="781"/>
      <c r="CF40" s="781"/>
      <c r="CG40" s="78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6"/>
      <c r="DW40" s="767"/>
      <c r="DX40" s="767"/>
      <c r="DY40" s="767"/>
      <c r="DZ40" s="768"/>
      <c r="EA40" s="197"/>
    </row>
    <row r="41" spans="1:131" s="198" customFormat="1" ht="26.25" customHeight="1">
      <c r="A41" s="212">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0"/>
      <c r="BT41" s="781"/>
      <c r="BU41" s="781"/>
      <c r="BV41" s="781"/>
      <c r="BW41" s="781"/>
      <c r="BX41" s="781"/>
      <c r="BY41" s="781"/>
      <c r="BZ41" s="781"/>
      <c r="CA41" s="781"/>
      <c r="CB41" s="781"/>
      <c r="CC41" s="781"/>
      <c r="CD41" s="781"/>
      <c r="CE41" s="781"/>
      <c r="CF41" s="781"/>
      <c r="CG41" s="78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6"/>
      <c r="DW41" s="767"/>
      <c r="DX41" s="767"/>
      <c r="DY41" s="767"/>
      <c r="DZ41" s="768"/>
      <c r="EA41" s="197"/>
    </row>
    <row r="42" spans="1:131" s="198" customFormat="1" ht="26.25" customHeight="1">
      <c r="A42" s="212">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0"/>
      <c r="BT42" s="781"/>
      <c r="BU42" s="781"/>
      <c r="BV42" s="781"/>
      <c r="BW42" s="781"/>
      <c r="BX42" s="781"/>
      <c r="BY42" s="781"/>
      <c r="BZ42" s="781"/>
      <c r="CA42" s="781"/>
      <c r="CB42" s="781"/>
      <c r="CC42" s="781"/>
      <c r="CD42" s="781"/>
      <c r="CE42" s="781"/>
      <c r="CF42" s="781"/>
      <c r="CG42" s="78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6"/>
      <c r="DW42" s="767"/>
      <c r="DX42" s="767"/>
      <c r="DY42" s="767"/>
      <c r="DZ42" s="768"/>
      <c r="EA42" s="197"/>
    </row>
    <row r="43" spans="1:131" s="198" customFormat="1" ht="26.25" customHeight="1">
      <c r="A43" s="212">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0"/>
      <c r="BT43" s="781"/>
      <c r="BU43" s="781"/>
      <c r="BV43" s="781"/>
      <c r="BW43" s="781"/>
      <c r="BX43" s="781"/>
      <c r="BY43" s="781"/>
      <c r="BZ43" s="781"/>
      <c r="CA43" s="781"/>
      <c r="CB43" s="781"/>
      <c r="CC43" s="781"/>
      <c r="CD43" s="781"/>
      <c r="CE43" s="781"/>
      <c r="CF43" s="781"/>
      <c r="CG43" s="78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6"/>
      <c r="DW43" s="767"/>
      <c r="DX43" s="767"/>
      <c r="DY43" s="767"/>
      <c r="DZ43" s="768"/>
      <c r="EA43" s="197"/>
    </row>
    <row r="44" spans="1:131" s="198" customFormat="1" ht="26.25" customHeight="1">
      <c r="A44" s="212">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0"/>
      <c r="BT44" s="781"/>
      <c r="BU44" s="781"/>
      <c r="BV44" s="781"/>
      <c r="BW44" s="781"/>
      <c r="BX44" s="781"/>
      <c r="BY44" s="781"/>
      <c r="BZ44" s="781"/>
      <c r="CA44" s="781"/>
      <c r="CB44" s="781"/>
      <c r="CC44" s="781"/>
      <c r="CD44" s="781"/>
      <c r="CE44" s="781"/>
      <c r="CF44" s="781"/>
      <c r="CG44" s="78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6"/>
      <c r="DW44" s="767"/>
      <c r="DX44" s="767"/>
      <c r="DY44" s="767"/>
      <c r="DZ44" s="768"/>
      <c r="EA44" s="197"/>
    </row>
    <row r="45" spans="1:131" s="198" customFormat="1" ht="26.25" customHeight="1">
      <c r="A45" s="212">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0"/>
      <c r="BT45" s="781"/>
      <c r="BU45" s="781"/>
      <c r="BV45" s="781"/>
      <c r="BW45" s="781"/>
      <c r="BX45" s="781"/>
      <c r="BY45" s="781"/>
      <c r="BZ45" s="781"/>
      <c r="CA45" s="781"/>
      <c r="CB45" s="781"/>
      <c r="CC45" s="781"/>
      <c r="CD45" s="781"/>
      <c r="CE45" s="781"/>
      <c r="CF45" s="781"/>
      <c r="CG45" s="78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6"/>
      <c r="DW45" s="767"/>
      <c r="DX45" s="767"/>
      <c r="DY45" s="767"/>
      <c r="DZ45" s="768"/>
      <c r="EA45" s="197"/>
    </row>
    <row r="46" spans="1:131" s="198" customFormat="1" ht="26.25" customHeight="1">
      <c r="A46" s="212">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0"/>
      <c r="BT46" s="781"/>
      <c r="BU46" s="781"/>
      <c r="BV46" s="781"/>
      <c r="BW46" s="781"/>
      <c r="BX46" s="781"/>
      <c r="BY46" s="781"/>
      <c r="BZ46" s="781"/>
      <c r="CA46" s="781"/>
      <c r="CB46" s="781"/>
      <c r="CC46" s="781"/>
      <c r="CD46" s="781"/>
      <c r="CE46" s="781"/>
      <c r="CF46" s="781"/>
      <c r="CG46" s="78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6"/>
      <c r="DW46" s="767"/>
      <c r="DX46" s="767"/>
      <c r="DY46" s="767"/>
      <c r="DZ46" s="768"/>
      <c r="EA46" s="197"/>
    </row>
    <row r="47" spans="1:131" s="198" customFormat="1" ht="26.25" customHeight="1">
      <c r="A47" s="212">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0"/>
      <c r="BT47" s="781"/>
      <c r="BU47" s="781"/>
      <c r="BV47" s="781"/>
      <c r="BW47" s="781"/>
      <c r="BX47" s="781"/>
      <c r="BY47" s="781"/>
      <c r="BZ47" s="781"/>
      <c r="CA47" s="781"/>
      <c r="CB47" s="781"/>
      <c r="CC47" s="781"/>
      <c r="CD47" s="781"/>
      <c r="CE47" s="781"/>
      <c r="CF47" s="781"/>
      <c r="CG47" s="78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6"/>
      <c r="DW47" s="767"/>
      <c r="DX47" s="767"/>
      <c r="DY47" s="767"/>
      <c r="DZ47" s="768"/>
      <c r="EA47" s="197"/>
    </row>
    <row r="48" spans="1:131" s="198" customFormat="1" ht="26.25" customHeight="1">
      <c r="A48" s="212">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0"/>
      <c r="BT48" s="781"/>
      <c r="BU48" s="781"/>
      <c r="BV48" s="781"/>
      <c r="BW48" s="781"/>
      <c r="BX48" s="781"/>
      <c r="BY48" s="781"/>
      <c r="BZ48" s="781"/>
      <c r="CA48" s="781"/>
      <c r="CB48" s="781"/>
      <c r="CC48" s="781"/>
      <c r="CD48" s="781"/>
      <c r="CE48" s="781"/>
      <c r="CF48" s="781"/>
      <c r="CG48" s="78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6"/>
      <c r="DW48" s="767"/>
      <c r="DX48" s="767"/>
      <c r="DY48" s="767"/>
      <c r="DZ48" s="768"/>
      <c r="EA48" s="197"/>
    </row>
    <row r="49" spans="1:131" s="198" customFormat="1" ht="26.25" customHeight="1">
      <c r="A49" s="212">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0"/>
      <c r="BT49" s="781"/>
      <c r="BU49" s="781"/>
      <c r="BV49" s="781"/>
      <c r="BW49" s="781"/>
      <c r="BX49" s="781"/>
      <c r="BY49" s="781"/>
      <c r="BZ49" s="781"/>
      <c r="CA49" s="781"/>
      <c r="CB49" s="781"/>
      <c r="CC49" s="781"/>
      <c r="CD49" s="781"/>
      <c r="CE49" s="781"/>
      <c r="CF49" s="781"/>
      <c r="CG49" s="78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6"/>
      <c r="DW49" s="767"/>
      <c r="DX49" s="767"/>
      <c r="DY49" s="767"/>
      <c r="DZ49" s="768"/>
      <c r="EA49" s="197"/>
    </row>
    <row r="50" spans="1:131" s="198" customFormat="1" ht="26.25" customHeight="1">
      <c r="A50" s="212">
        <v>23</v>
      </c>
      <c r="B50" s="783"/>
      <c r="C50" s="784"/>
      <c r="D50" s="784"/>
      <c r="E50" s="784"/>
      <c r="F50" s="784"/>
      <c r="G50" s="784"/>
      <c r="H50" s="784"/>
      <c r="I50" s="784"/>
      <c r="J50" s="784"/>
      <c r="K50" s="784"/>
      <c r="L50" s="784"/>
      <c r="M50" s="784"/>
      <c r="N50" s="784"/>
      <c r="O50" s="784"/>
      <c r="P50" s="785"/>
      <c r="Q50" s="850"/>
      <c r="R50" s="851"/>
      <c r="S50" s="851"/>
      <c r="T50" s="851"/>
      <c r="U50" s="851"/>
      <c r="V50" s="851"/>
      <c r="W50" s="851"/>
      <c r="X50" s="851"/>
      <c r="Y50" s="851"/>
      <c r="Z50" s="851"/>
      <c r="AA50" s="851"/>
      <c r="AB50" s="851"/>
      <c r="AC50" s="851"/>
      <c r="AD50" s="851"/>
      <c r="AE50" s="852"/>
      <c r="AF50" s="789"/>
      <c r="AG50" s="790"/>
      <c r="AH50" s="790"/>
      <c r="AI50" s="790"/>
      <c r="AJ50" s="79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0"/>
      <c r="BT50" s="781"/>
      <c r="BU50" s="781"/>
      <c r="BV50" s="781"/>
      <c r="BW50" s="781"/>
      <c r="BX50" s="781"/>
      <c r="BY50" s="781"/>
      <c r="BZ50" s="781"/>
      <c r="CA50" s="781"/>
      <c r="CB50" s="781"/>
      <c r="CC50" s="781"/>
      <c r="CD50" s="781"/>
      <c r="CE50" s="781"/>
      <c r="CF50" s="781"/>
      <c r="CG50" s="78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6"/>
      <c r="DW50" s="767"/>
      <c r="DX50" s="767"/>
      <c r="DY50" s="767"/>
      <c r="DZ50" s="768"/>
      <c r="EA50" s="197"/>
    </row>
    <row r="51" spans="1:131" s="198" customFormat="1" ht="26.25" customHeight="1">
      <c r="A51" s="212">
        <v>24</v>
      </c>
      <c r="B51" s="783"/>
      <c r="C51" s="784"/>
      <c r="D51" s="784"/>
      <c r="E51" s="784"/>
      <c r="F51" s="784"/>
      <c r="G51" s="784"/>
      <c r="H51" s="784"/>
      <c r="I51" s="784"/>
      <c r="J51" s="784"/>
      <c r="K51" s="784"/>
      <c r="L51" s="784"/>
      <c r="M51" s="784"/>
      <c r="N51" s="784"/>
      <c r="O51" s="784"/>
      <c r="P51" s="785"/>
      <c r="Q51" s="850"/>
      <c r="R51" s="851"/>
      <c r="S51" s="851"/>
      <c r="T51" s="851"/>
      <c r="U51" s="851"/>
      <c r="V51" s="851"/>
      <c r="W51" s="851"/>
      <c r="X51" s="851"/>
      <c r="Y51" s="851"/>
      <c r="Z51" s="851"/>
      <c r="AA51" s="851"/>
      <c r="AB51" s="851"/>
      <c r="AC51" s="851"/>
      <c r="AD51" s="851"/>
      <c r="AE51" s="852"/>
      <c r="AF51" s="789"/>
      <c r="AG51" s="790"/>
      <c r="AH51" s="790"/>
      <c r="AI51" s="790"/>
      <c r="AJ51" s="79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0"/>
      <c r="BT51" s="781"/>
      <c r="BU51" s="781"/>
      <c r="BV51" s="781"/>
      <c r="BW51" s="781"/>
      <c r="BX51" s="781"/>
      <c r="BY51" s="781"/>
      <c r="BZ51" s="781"/>
      <c r="CA51" s="781"/>
      <c r="CB51" s="781"/>
      <c r="CC51" s="781"/>
      <c r="CD51" s="781"/>
      <c r="CE51" s="781"/>
      <c r="CF51" s="781"/>
      <c r="CG51" s="78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6"/>
      <c r="DW51" s="767"/>
      <c r="DX51" s="767"/>
      <c r="DY51" s="767"/>
      <c r="DZ51" s="768"/>
      <c r="EA51" s="197"/>
    </row>
    <row r="52" spans="1:131" s="198" customFormat="1" ht="26.25" customHeight="1">
      <c r="A52" s="212">
        <v>25</v>
      </c>
      <c r="B52" s="783"/>
      <c r="C52" s="784"/>
      <c r="D52" s="784"/>
      <c r="E52" s="784"/>
      <c r="F52" s="784"/>
      <c r="G52" s="784"/>
      <c r="H52" s="784"/>
      <c r="I52" s="784"/>
      <c r="J52" s="784"/>
      <c r="K52" s="784"/>
      <c r="L52" s="784"/>
      <c r="M52" s="784"/>
      <c r="N52" s="784"/>
      <c r="O52" s="784"/>
      <c r="P52" s="785"/>
      <c r="Q52" s="850"/>
      <c r="R52" s="851"/>
      <c r="S52" s="851"/>
      <c r="T52" s="851"/>
      <c r="U52" s="851"/>
      <c r="V52" s="851"/>
      <c r="W52" s="851"/>
      <c r="X52" s="851"/>
      <c r="Y52" s="851"/>
      <c r="Z52" s="851"/>
      <c r="AA52" s="851"/>
      <c r="AB52" s="851"/>
      <c r="AC52" s="851"/>
      <c r="AD52" s="851"/>
      <c r="AE52" s="852"/>
      <c r="AF52" s="789"/>
      <c r="AG52" s="790"/>
      <c r="AH52" s="790"/>
      <c r="AI52" s="790"/>
      <c r="AJ52" s="79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0"/>
      <c r="BT52" s="781"/>
      <c r="BU52" s="781"/>
      <c r="BV52" s="781"/>
      <c r="BW52" s="781"/>
      <c r="BX52" s="781"/>
      <c r="BY52" s="781"/>
      <c r="BZ52" s="781"/>
      <c r="CA52" s="781"/>
      <c r="CB52" s="781"/>
      <c r="CC52" s="781"/>
      <c r="CD52" s="781"/>
      <c r="CE52" s="781"/>
      <c r="CF52" s="781"/>
      <c r="CG52" s="78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6"/>
      <c r="DW52" s="767"/>
      <c r="DX52" s="767"/>
      <c r="DY52" s="767"/>
      <c r="DZ52" s="768"/>
      <c r="EA52" s="197"/>
    </row>
    <row r="53" spans="1:131" s="198" customFormat="1" ht="26.25" customHeight="1">
      <c r="A53" s="212">
        <v>26</v>
      </c>
      <c r="B53" s="783"/>
      <c r="C53" s="784"/>
      <c r="D53" s="784"/>
      <c r="E53" s="784"/>
      <c r="F53" s="784"/>
      <c r="G53" s="784"/>
      <c r="H53" s="784"/>
      <c r="I53" s="784"/>
      <c r="J53" s="784"/>
      <c r="K53" s="784"/>
      <c r="L53" s="784"/>
      <c r="M53" s="784"/>
      <c r="N53" s="784"/>
      <c r="O53" s="784"/>
      <c r="P53" s="785"/>
      <c r="Q53" s="850"/>
      <c r="R53" s="851"/>
      <c r="S53" s="851"/>
      <c r="T53" s="851"/>
      <c r="U53" s="851"/>
      <c r="V53" s="851"/>
      <c r="W53" s="851"/>
      <c r="X53" s="851"/>
      <c r="Y53" s="851"/>
      <c r="Z53" s="851"/>
      <c r="AA53" s="851"/>
      <c r="AB53" s="851"/>
      <c r="AC53" s="851"/>
      <c r="AD53" s="851"/>
      <c r="AE53" s="852"/>
      <c r="AF53" s="789"/>
      <c r="AG53" s="790"/>
      <c r="AH53" s="790"/>
      <c r="AI53" s="790"/>
      <c r="AJ53" s="79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0"/>
      <c r="BT53" s="781"/>
      <c r="BU53" s="781"/>
      <c r="BV53" s="781"/>
      <c r="BW53" s="781"/>
      <c r="BX53" s="781"/>
      <c r="BY53" s="781"/>
      <c r="BZ53" s="781"/>
      <c r="CA53" s="781"/>
      <c r="CB53" s="781"/>
      <c r="CC53" s="781"/>
      <c r="CD53" s="781"/>
      <c r="CE53" s="781"/>
      <c r="CF53" s="781"/>
      <c r="CG53" s="78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6"/>
      <c r="DW53" s="767"/>
      <c r="DX53" s="767"/>
      <c r="DY53" s="767"/>
      <c r="DZ53" s="768"/>
      <c r="EA53" s="197"/>
    </row>
    <row r="54" spans="1:131" s="198" customFormat="1" ht="26.25" customHeight="1">
      <c r="A54" s="212">
        <v>27</v>
      </c>
      <c r="B54" s="783"/>
      <c r="C54" s="784"/>
      <c r="D54" s="784"/>
      <c r="E54" s="784"/>
      <c r="F54" s="784"/>
      <c r="G54" s="784"/>
      <c r="H54" s="784"/>
      <c r="I54" s="784"/>
      <c r="J54" s="784"/>
      <c r="K54" s="784"/>
      <c r="L54" s="784"/>
      <c r="M54" s="784"/>
      <c r="N54" s="784"/>
      <c r="O54" s="784"/>
      <c r="P54" s="785"/>
      <c r="Q54" s="850"/>
      <c r="R54" s="851"/>
      <c r="S54" s="851"/>
      <c r="T54" s="851"/>
      <c r="U54" s="851"/>
      <c r="V54" s="851"/>
      <c r="W54" s="851"/>
      <c r="X54" s="851"/>
      <c r="Y54" s="851"/>
      <c r="Z54" s="851"/>
      <c r="AA54" s="851"/>
      <c r="AB54" s="851"/>
      <c r="AC54" s="851"/>
      <c r="AD54" s="851"/>
      <c r="AE54" s="852"/>
      <c r="AF54" s="789"/>
      <c r="AG54" s="790"/>
      <c r="AH54" s="790"/>
      <c r="AI54" s="790"/>
      <c r="AJ54" s="79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0"/>
      <c r="BT54" s="781"/>
      <c r="BU54" s="781"/>
      <c r="BV54" s="781"/>
      <c r="BW54" s="781"/>
      <c r="BX54" s="781"/>
      <c r="BY54" s="781"/>
      <c r="BZ54" s="781"/>
      <c r="CA54" s="781"/>
      <c r="CB54" s="781"/>
      <c r="CC54" s="781"/>
      <c r="CD54" s="781"/>
      <c r="CE54" s="781"/>
      <c r="CF54" s="781"/>
      <c r="CG54" s="78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6"/>
      <c r="DW54" s="767"/>
      <c r="DX54" s="767"/>
      <c r="DY54" s="767"/>
      <c r="DZ54" s="768"/>
      <c r="EA54" s="197"/>
    </row>
    <row r="55" spans="1:131" s="198" customFormat="1" ht="26.25" customHeight="1">
      <c r="A55" s="212">
        <v>28</v>
      </c>
      <c r="B55" s="783"/>
      <c r="C55" s="784"/>
      <c r="D55" s="784"/>
      <c r="E55" s="784"/>
      <c r="F55" s="784"/>
      <c r="G55" s="784"/>
      <c r="H55" s="784"/>
      <c r="I55" s="784"/>
      <c r="J55" s="784"/>
      <c r="K55" s="784"/>
      <c r="L55" s="784"/>
      <c r="M55" s="784"/>
      <c r="N55" s="784"/>
      <c r="O55" s="784"/>
      <c r="P55" s="785"/>
      <c r="Q55" s="850"/>
      <c r="R55" s="851"/>
      <c r="S55" s="851"/>
      <c r="T55" s="851"/>
      <c r="U55" s="851"/>
      <c r="V55" s="851"/>
      <c r="W55" s="851"/>
      <c r="X55" s="851"/>
      <c r="Y55" s="851"/>
      <c r="Z55" s="851"/>
      <c r="AA55" s="851"/>
      <c r="AB55" s="851"/>
      <c r="AC55" s="851"/>
      <c r="AD55" s="851"/>
      <c r="AE55" s="852"/>
      <c r="AF55" s="789"/>
      <c r="AG55" s="790"/>
      <c r="AH55" s="790"/>
      <c r="AI55" s="790"/>
      <c r="AJ55" s="79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0"/>
      <c r="BT55" s="781"/>
      <c r="BU55" s="781"/>
      <c r="BV55" s="781"/>
      <c r="BW55" s="781"/>
      <c r="BX55" s="781"/>
      <c r="BY55" s="781"/>
      <c r="BZ55" s="781"/>
      <c r="CA55" s="781"/>
      <c r="CB55" s="781"/>
      <c r="CC55" s="781"/>
      <c r="CD55" s="781"/>
      <c r="CE55" s="781"/>
      <c r="CF55" s="781"/>
      <c r="CG55" s="78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6"/>
      <c r="DW55" s="767"/>
      <c r="DX55" s="767"/>
      <c r="DY55" s="767"/>
      <c r="DZ55" s="768"/>
      <c r="EA55" s="197"/>
    </row>
    <row r="56" spans="1:131" s="198" customFormat="1" ht="26.25" customHeight="1">
      <c r="A56" s="212">
        <v>29</v>
      </c>
      <c r="B56" s="783"/>
      <c r="C56" s="784"/>
      <c r="D56" s="784"/>
      <c r="E56" s="784"/>
      <c r="F56" s="784"/>
      <c r="G56" s="784"/>
      <c r="H56" s="784"/>
      <c r="I56" s="784"/>
      <c r="J56" s="784"/>
      <c r="K56" s="784"/>
      <c r="L56" s="784"/>
      <c r="M56" s="784"/>
      <c r="N56" s="784"/>
      <c r="O56" s="784"/>
      <c r="P56" s="785"/>
      <c r="Q56" s="850"/>
      <c r="R56" s="851"/>
      <c r="S56" s="851"/>
      <c r="T56" s="851"/>
      <c r="U56" s="851"/>
      <c r="V56" s="851"/>
      <c r="W56" s="851"/>
      <c r="X56" s="851"/>
      <c r="Y56" s="851"/>
      <c r="Z56" s="851"/>
      <c r="AA56" s="851"/>
      <c r="AB56" s="851"/>
      <c r="AC56" s="851"/>
      <c r="AD56" s="851"/>
      <c r="AE56" s="852"/>
      <c r="AF56" s="789"/>
      <c r="AG56" s="790"/>
      <c r="AH56" s="790"/>
      <c r="AI56" s="790"/>
      <c r="AJ56" s="79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0"/>
      <c r="BT56" s="781"/>
      <c r="BU56" s="781"/>
      <c r="BV56" s="781"/>
      <c r="BW56" s="781"/>
      <c r="BX56" s="781"/>
      <c r="BY56" s="781"/>
      <c r="BZ56" s="781"/>
      <c r="CA56" s="781"/>
      <c r="CB56" s="781"/>
      <c r="CC56" s="781"/>
      <c r="CD56" s="781"/>
      <c r="CE56" s="781"/>
      <c r="CF56" s="781"/>
      <c r="CG56" s="78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6"/>
      <c r="DW56" s="767"/>
      <c r="DX56" s="767"/>
      <c r="DY56" s="767"/>
      <c r="DZ56" s="768"/>
      <c r="EA56" s="197"/>
    </row>
    <row r="57" spans="1:131" s="198" customFormat="1" ht="26.25" customHeight="1">
      <c r="A57" s="212">
        <v>30</v>
      </c>
      <c r="B57" s="783"/>
      <c r="C57" s="784"/>
      <c r="D57" s="784"/>
      <c r="E57" s="784"/>
      <c r="F57" s="784"/>
      <c r="G57" s="784"/>
      <c r="H57" s="784"/>
      <c r="I57" s="784"/>
      <c r="J57" s="784"/>
      <c r="K57" s="784"/>
      <c r="L57" s="784"/>
      <c r="M57" s="784"/>
      <c r="N57" s="784"/>
      <c r="O57" s="784"/>
      <c r="P57" s="785"/>
      <c r="Q57" s="850"/>
      <c r="R57" s="851"/>
      <c r="S57" s="851"/>
      <c r="T57" s="851"/>
      <c r="U57" s="851"/>
      <c r="V57" s="851"/>
      <c r="W57" s="851"/>
      <c r="X57" s="851"/>
      <c r="Y57" s="851"/>
      <c r="Z57" s="851"/>
      <c r="AA57" s="851"/>
      <c r="AB57" s="851"/>
      <c r="AC57" s="851"/>
      <c r="AD57" s="851"/>
      <c r="AE57" s="852"/>
      <c r="AF57" s="789"/>
      <c r="AG57" s="790"/>
      <c r="AH57" s="790"/>
      <c r="AI57" s="790"/>
      <c r="AJ57" s="79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0"/>
      <c r="BT57" s="781"/>
      <c r="BU57" s="781"/>
      <c r="BV57" s="781"/>
      <c r="BW57" s="781"/>
      <c r="BX57" s="781"/>
      <c r="BY57" s="781"/>
      <c r="BZ57" s="781"/>
      <c r="CA57" s="781"/>
      <c r="CB57" s="781"/>
      <c r="CC57" s="781"/>
      <c r="CD57" s="781"/>
      <c r="CE57" s="781"/>
      <c r="CF57" s="781"/>
      <c r="CG57" s="78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6"/>
      <c r="DW57" s="767"/>
      <c r="DX57" s="767"/>
      <c r="DY57" s="767"/>
      <c r="DZ57" s="768"/>
      <c r="EA57" s="197"/>
    </row>
    <row r="58" spans="1:131" s="198" customFormat="1" ht="26.25" customHeight="1">
      <c r="A58" s="212">
        <v>31</v>
      </c>
      <c r="B58" s="783"/>
      <c r="C58" s="784"/>
      <c r="D58" s="784"/>
      <c r="E58" s="784"/>
      <c r="F58" s="784"/>
      <c r="G58" s="784"/>
      <c r="H58" s="784"/>
      <c r="I58" s="784"/>
      <c r="J58" s="784"/>
      <c r="K58" s="784"/>
      <c r="L58" s="784"/>
      <c r="M58" s="784"/>
      <c r="N58" s="784"/>
      <c r="O58" s="784"/>
      <c r="P58" s="785"/>
      <c r="Q58" s="850"/>
      <c r="R58" s="851"/>
      <c r="S58" s="851"/>
      <c r="T58" s="851"/>
      <c r="U58" s="851"/>
      <c r="V58" s="851"/>
      <c r="W58" s="851"/>
      <c r="X58" s="851"/>
      <c r="Y58" s="851"/>
      <c r="Z58" s="851"/>
      <c r="AA58" s="851"/>
      <c r="AB58" s="851"/>
      <c r="AC58" s="851"/>
      <c r="AD58" s="851"/>
      <c r="AE58" s="852"/>
      <c r="AF58" s="789"/>
      <c r="AG58" s="790"/>
      <c r="AH58" s="790"/>
      <c r="AI58" s="790"/>
      <c r="AJ58" s="79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0"/>
      <c r="BT58" s="781"/>
      <c r="BU58" s="781"/>
      <c r="BV58" s="781"/>
      <c r="BW58" s="781"/>
      <c r="BX58" s="781"/>
      <c r="BY58" s="781"/>
      <c r="BZ58" s="781"/>
      <c r="CA58" s="781"/>
      <c r="CB58" s="781"/>
      <c r="CC58" s="781"/>
      <c r="CD58" s="781"/>
      <c r="CE58" s="781"/>
      <c r="CF58" s="781"/>
      <c r="CG58" s="78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6"/>
      <c r="DW58" s="767"/>
      <c r="DX58" s="767"/>
      <c r="DY58" s="767"/>
      <c r="DZ58" s="768"/>
      <c r="EA58" s="197"/>
    </row>
    <row r="59" spans="1:131" s="198" customFormat="1" ht="26.25" customHeight="1">
      <c r="A59" s="212">
        <v>32</v>
      </c>
      <c r="B59" s="783"/>
      <c r="C59" s="784"/>
      <c r="D59" s="784"/>
      <c r="E59" s="784"/>
      <c r="F59" s="784"/>
      <c r="G59" s="784"/>
      <c r="H59" s="784"/>
      <c r="I59" s="784"/>
      <c r="J59" s="784"/>
      <c r="K59" s="784"/>
      <c r="L59" s="784"/>
      <c r="M59" s="784"/>
      <c r="N59" s="784"/>
      <c r="O59" s="784"/>
      <c r="P59" s="785"/>
      <c r="Q59" s="850"/>
      <c r="R59" s="851"/>
      <c r="S59" s="851"/>
      <c r="T59" s="851"/>
      <c r="U59" s="851"/>
      <c r="V59" s="851"/>
      <c r="W59" s="851"/>
      <c r="X59" s="851"/>
      <c r="Y59" s="851"/>
      <c r="Z59" s="851"/>
      <c r="AA59" s="851"/>
      <c r="AB59" s="851"/>
      <c r="AC59" s="851"/>
      <c r="AD59" s="851"/>
      <c r="AE59" s="852"/>
      <c r="AF59" s="789"/>
      <c r="AG59" s="790"/>
      <c r="AH59" s="790"/>
      <c r="AI59" s="790"/>
      <c r="AJ59" s="79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0"/>
      <c r="BT59" s="781"/>
      <c r="BU59" s="781"/>
      <c r="BV59" s="781"/>
      <c r="BW59" s="781"/>
      <c r="BX59" s="781"/>
      <c r="BY59" s="781"/>
      <c r="BZ59" s="781"/>
      <c r="CA59" s="781"/>
      <c r="CB59" s="781"/>
      <c r="CC59" s="781"/>
      <c r="CD59" s="781"/>
      <c r="CE59" s="781"/>
      <c r="CF59" s="781"/>
      <c r="CG59" s="78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6"/>
      <c r="DW59" s="767"/>
      <c r="DX59" s="767"/>
      <c r="DY59" s="767"/>
      <c r="DZ59" s="768"/>
      <c r="EA59" s="197"/>
    </row>
    <row r="60" spans="1:131" s="198" customFormat="1" ht="26.25" customHeight="1">
      <c r="A60" s="212">
        <v>33</v>
      </c>
      <c r="B60" s="783"/>
      <c r="C60" s="784"/>
      <c r="D60" s="784"/>
      <c r="E60" s="784"/>
      <c r="F60" s="784"/>
      <c r="G60" s="784"/>
      <c r="H60" s="784"/>
      <c r="I60" s="784"/>
      <c r="J60" s="784"/>
      <c r="K60" s="784"/>
      <c r="L60" s="784"/>
      <c r="M60" s="784"/>
      <c r="N60" s="784"/>
      <c r="O60" s="784"/>
      <c r="P60" s="785"/>
      <c r="Q60" s="850"/>
      <c r="R60" s="851"/>
      <c r="S60" s="851"/>
      <c r="T60" s="851"/>
      <c r="U60" s="851"/>
      <c r="V60" s="851"/>
      <c r="W60" s="851"/>
      <c r="X60" s="851"/>
      <c r="Y60" s="851"/>
      <c r="Z60" s="851"/>
      <c r="AA60" s="851"/>
      <c r="AB60" s="851"/>
      <c r="AC60" s="851"/>
      <c r="AD60" s="851"/>
      <c r="AE60" s="852"/>
      <c r="AF60" s="789"/>
      <c r="AG60" s="790"/>
      <c r="AH60" s="790"/>
      <c r="AI60" s="790"/>
      <c r="AJ60" s="79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0"/>
      <c r="BT60" s="781"/>
      <c r="BU60" s="781"/>
      <c r="BV60" s="781"/>
      <c r="BW60" s="781"/>
      <c r="BX60" s="781"/>
      <c r="BY60" s="781"/>
      <c r="BZ60" s="781"/>
      <c r="CA60" s="781"/>
      <c r="CB60" s="781"/>
      <c r="CC60" s="781"/>
      <c r="CD60" s="781"/>
      <c r="CE60" s="781"/>
      <c r="CF60" s="781"/>
      <c r="CG60" s="78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6"/>
      <c r="DW60" s="767"/>
      <c r="DX60" s="767"/>
      <c r="DY60" s="767"/>
      <c r="DZ60" s="768"/>
      <c r="EA60" s="197"/>
    </row>
    <row r="61" spans="1:131" s="198" customFormat="1" ht="26.25" customHeight="1" thickBot="1">
      <c r="A61" s="212">
        <v>34</v>
      </c>
      <c r="B61" s="783"/>
      <c r="C61" s="784"/>
      <c r="D61" s="784"/>
      <c r="E61" s="784"/>
      <c r="F61" s="784"/>
      <c r="G61" s="784"/>
      <c r="H61" s="784"/>
      <c r="I61" s="784"/>
      <c r="J61" s="784"/>
      <c r="K61" s="784"/>
      <c r="L61" s="784"/>
      <c r="M61" s="784"/>
      <c r="N61" s="784"/>
      <c r="O61" s="784"/>
      <c r="P61" s="785"/>
      <c r="Q61" s="850"/>
      <c r="R61" s="851"/>
      <c r="S61" s="851"/>
      <c r="T61" s="851"/>
      <c r="U61" s="851"/>
      <c r="V61" s="851"/>
      <c r="W61" s="851"/>
      <c r="X61" s="851"/>
      <c r="Y61" s="851"/>
      <c r="Z61" s="851"/>
      <c r="AA61" s="851"/>
      <c r="AB61" s="851"/>
      <c r="AC61" s="851"/>
      <c r="AD61" s="851"/>
      <c r="AE61" s="852"/>
      <c r="AF61" s="789"/>
      <c r="AG61" s="790"/>
      <c r="AH61" s="790"/>
      <c r="AI61" s="790"/>
      <c r="AJ61" s="79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0"/>
      <c r="BT61" s="781"/>
      <c r="BU61" s="781"/>
      <c r="BV61" s="781"/>
      <c r="BW61" s="781"/>
      <c r="BX61" s="781"/>
      <c r="BY61" s="781"/>
      <c r="BZ61" s="781"/>
      <c r="CA61" s="781"/>
      <c r="CB61" s="781"/>
      <c r="CC61" s="781"/>
      <c r="CD61" s="781"/>
      <c r="CE61" s="781"/>
      <c r="CF61" s="781"/>
      <c r="CG61" s="78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6"/>
      <c r="DW61" s="767"/>
      <c r="DX61" s="767"/>
      <c r="DY61" s="767"/>
      <c r="DZ61" s="768"/>
      <c r="EA61" s="197"/>
    </row>
    <row r="62" spans="1:131" s="198" customFormat="1" ht="26.25" customHeight="1">
      <c r="A62" s="212">
        <v>35</v>
      </c>
      <c r="B62" s="783"/>
      <c r="C62" s="784"/>
      <c r="D62" s="784"/>
      <c r="E62" s="784"/>
      <c r="F62" s="784"/>
      <c r="G62" s="784"/>
      <c r="H62" s="784"/>
      <c r="I62" s="784"/>
      <c r="J62" s="784"/>
      <c r="K62" s="784"/>
      <c r="L62" s="784"/>
      <c r="M62" s="784"/>
      <c r="N62" s="784"/>
      <c r="O62" s="784"/>
      <c r="P62" s="785"/>
      <c r="Q62" s="850"/>
      <c r="R62" s="851"/>
      <c r="S62" s="851"/>
      <c r="T62" s="851"/>
      <c r="U62" s="851"/>
      <c r="V62" s="851"/>
      <c r="W62" s="851"/>
      <c r="X62" s="851"/>
      <c r="Y62" s="851"/>
      <c r="Z62" s="851"/>
      <c r="AA62" s="851"/>
      <c r="AB62" s="851"/>
      <c r="AC62" s="851"/>
      <c r="AD62" s="851"/>
      <c r="AE62" s="852"/>
      <c r="AF62" s="789"/>
      <c r="AG62" s="790"/>
      <c r="AH62" s="790"/>
      <c r="AI62" s="790"/>
      <c r="AJ62" s="79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55" t="s">
        <v>383</v>
      </c>
      <c r="BK62" s="827"/>
      <c r="BL62" s="827"/>
      <c r="BM62" s="827"/>
      <c r="BN62" s="828"/>
      <c r="BO62" s="216"/>
      <c r="BP62" s="216"/>
      <c r="BQ62" s="213">
        <v>56</v>
      </c>
      <c r="BR62" s="214"/>
      <c r="BS62" s="780"/>
      <c r="BT62" s="781"/>
      <c r="BU62" s="781"/>
      <c r="BV62" s="781"/>
      <c r="BW62" s="781"/>
      <c r="BX62" s="781"/>
      <c r="BY62" s="781"/>
      <c r="BZ62" s="781"/>
      <c r="CA62" s="781"/>
      <c r="CB62" s="781"/>
      <c r="CC62" s="781"/>
      <c r="CD62" s="781"/>
      <c r="CE62" s="781"/>
      <c r="CF62" s="781"/>
      <c r="CG62" s="78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6"/>
      <c r="DW62" s="767"/>
      <c r="DX62" s="767"/>
      <c r="DY62" s="767"/>
      <c r="DZ62" s="768"/>
      <c r="EA62" s="197"/>
    </row>
    <row r="63" spans="1:131" s="198" customFormat="1" ht="26.25" customHeight="1" thickBot="1">
      <c r="A63" s="215" t="s">
        <v>364</v>
      </c>
      <c r="B63" s="805" t="s">
        <v>384</v>
      </c>
      <c r="C63" s="806"/>
      <c r="D63" s="806"/>
      <c r="E63" s="806"/>
      <c r="F63" s="806"/>
      <c r="G63" s="806"/>
      <c r="H63" s="806"/>
      <c r="I63" s="806"/>
      <c r="J63" s="806"/>
      <c r="K63" s="806"/>
      <c r="L63" s="806"/>
      <c r="M63" s="806"/>
      <c r="N63" s="806"/>
      <c r="O63" s="806"/>
      <c r="P63" s="807"/>
      <c r="Q63" s="856"/>
      <c r="R63" s="857"/>
      <c r="S63" s="857"/>
      <c r="T63" s="857"/>
      <c r="U63" s="857"/>
      <c r="V63" s="857"/>
      <c r="W63" s="857"/>
      <c r="X63" s="857"/>
      <c r="Y63" s="857"/>
      <c r="Z63" s="857"/>
      <c r="AA63" s="857"/>
      <c r="AB63" s="857"/>
      <c r="AC63" s="857"/>
      <c r="AD63" s="857"/>
      <c r="AE63" s="858"/>
      <c r="AF63" s="859">
        <v>362</v>
      </c>
      <c r="AG63" s="860"/>
      <c r="AH63" s="860"/>
      <c r="AI63" s="860"/>
      <c r="AJ63" s="861"/>
      <c r="AK63" s="862"/>
      <c r="AL63" s="857"/>
      <c r="AM63" s="857"/>
      <c r="AN63" s="857"/>
      <c r="AO63" s="857"/>
      <c r="AP63" s="860"/>
      <c r="AQ63" s="860"/>
      <c r="AR63" s="860"/>
      <c r="AS63" s="860"/>
      <c r="AT63" s="860"/>
      <c r="AU63" s="860"/>
      <c r="AV63" s="860"/>
      <c r="AW63" s="860"/>
      <c r="AX63" s="860"/>
      <c r="AY63" s="860"/>
      <c r="AZ63" s="863"/>
      <c r="BA63" s="863"/>
      <c r="BB63" s="863"/>
      <c r="BC63" s="863"/>
      <c r="BD63" s="863"/>
      <c r="BE63" s="864"/>
      <c r="BF63" s="864"/>
      <c r="BG63" s="864"/>
      <c r="BH63" s="864"/>
      <c r="BI63" s="865"/>
      <c r="BJ63" s="866" t="s">
        <v>109</v>
      </c>
      <c r="BK63" s="867"/>
      <c r="BL63" s="867"/>
      <c r="BM63" s="867"/>
      <c r="BN63" s="868"/>
      <c r="BO63" s="216"/>
      <c r="BP63" s="216"/>
      <c r="BQ63" s="213">
        <v>57</v>
      </c>
      <c r="BR63" s="214"/>
      <c r="BS63" s="780"/>
      <c r="BT63" s="781"/>
      <c r="BU63" s="781"/>
      <c r="BV63" s="781"/>
      <c r="BW63" s="781"/>
      <c r="BX63" s="781"/>
      <c r="BY63" s="781"/>
      <c r="BZ63" s="781"/>
      <c r="CA63" s="781"/>
      <c r="CB63" s="781"/>
      <c r="CC63" s="781"/>
      <c r="CD63" s="781"/>
      <c r="CE63" s="781"/>
      <c r="CF63" s="781"/>
      <c r="CG63" s="78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6"/>
      <c r="DW63" s="767"/>
      <c r="DX63" s="767"/>
      <c r="DY63" s="767"/>
      <c r="DZ63" s="76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0"/>
      <c r="BT64" s="781"/>
      <c r="BU64" s="781"/>
      <c r="BV64" s="781"/>
      <c r="BW64" s="781"/>
      <c r="BX64" s="781"/>
      <c r="BY64" s="781"/>
      <c r="BZ64" s="781"/>
      <c r="CA64" s="781"/>
      <c r="CB64" s="781"/>
      <c r="CC64" s="781"/>
      <c r="CD64" s="781"/>
      <c r="CE64" s="781"/>
      <c r="CF64" s="781"/>
      <c r="CG64" s="78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6"/>
      <c r="DW64" s="767"/>
      <c r="DX64" s="767"/>
      <c r="DY64" s="767"/>
      <c r="DZ64" s="768"/>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0"/>
      <c r="BT65" s="781"/>
      <c r="BU65" s="781"/>
      <c r="BV65" s="781"/>
      <c r="BW65" s="781"/>
      <c r="BX65" s="781"/>
      <c r="BY65" s="781"/>
      <c r="BZ65" s="781"/>
      <c r="CA65" s="781"/>
      <c r="CB65" s="781"/>
      <c r="CC65" s="781"/>
      <c r="CD65" s="781"/>
      <c r="CE65" s="781"/>
      <c r="CF65" s="781"/>
      <c r="CG65" s="78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6"/>
      <c r="DW65" s="767"/>
      <c r="DX65" s="767"/>
      <c r="DY65" s="767"/>
      <c r="DZ65" s="768"/>
      <c r="EA65" s="197"/>
    </row>
    <row r="66" spans="1:131" s="198" customFormat="1" ht="26.25" customHeight="1">
      <c r="A66" s="741" t="s">
        <v>386</v>
      </c>
      <c r="B66" s="742"/>
      <c r="C66" s="742"/>
      <c r="D66" s="742"/>
      <c r="E66" s="742"/>
      <c r="F66" s="742"/>
      <c r="G66" s="742"/>
      <c r="H66" s="742"/>
      <c r="I66" s="742"/>
      <c r="J66" s="742"/>
      <c r="K66" s="742"/>
      <c r="L66" s="742"/>
      <c r="M66" s="742"/>
      <c r="N66" s="742"/>
      <c r="O66" s="742"/>
      <c r="P66" s="743"/>
      <c r="Q66" s="747" t="s">
        <v>368</v>
      </c>
      <c r="R66" s="748"/>
      <c r="S66" s="748"/>
      <c r="T66" s="748"/>
      <c r="U66" s="749"/>
      <c r="V66" s="747" t="s">
        <v>369</v>
      </c>
      <c r="W66" s="748"/>
      <c r="X66" s="748"/>
      <c r="Y66" s="748"/>
      <c r="Z66" s="749"/>
      <c r="AA66" s="747" t="s">
        <v>370</v>
      </c>
      <c r="AB66" s="748"/>
      <c r="AC66" s="748"/>
      <c r="AD66" s="748"/>
      <c r="AE66" s="749"/>
      <c r="AF66" s="887" t="s">
        <v>371</v>
      </c>
      <c r="AG66" s="831"/>
      <c r="AH66" s="831"/>
      <c r="AI66" s="831"/>
      <c r="AJ66" s="888"/>
      <c r="AK66" s="747" t="s">
        <v>372</v>
      </c>
      <c r="AL66" s="742"/>
      <c r="AM66" s="742"/>
      <c r="AN66" s="742"/>
      <c r="AO66" s="743"/>
      <c r="AP66" s="747" t="s">
        <v>373</v>
      </c>
      <c r="AQ66" s="748"/>
      <c r="AR66" s="748"/>
      <c r="AS66" s="748"/>
      <c r="AT66" s="749"/>
      <c r="AU66" s="747" t="s">
        <v>387</v>
      </c>
      <c r="AV66" s="748"/>
      <c r="AW66" s="748"/>
      <c r="AX66" s="748"/>
      <c r="AY66" s="749"/>
      <c r="AZ66" s="747" t="s">
        <v>352</v>
      </c>
      <c r="BA66" s="748"/>
      <c r="BB66" s="748"/>
      <c r="BC66" s="748"/>
      <c r="BD66" s="754"/>
      <c r="BE66" s="216"/>
      <c r="BF66" s="216"/>
      <c r="BG66" s="216"/>
      <c r="BH66" s="216"/>
      <c r="BI66" s="216"/>
      <c r="BJ66" s="216"/>
      <c r="BK66" s="216"/>
      <c r="BL66" s="216"/>
      <c r="BM66" s="216"/>
      <c r="BN66" s="216"/>
      <c r="BO66" s="216"/>
      <c r="BP66" s="216"/>
      <c r="BQ66" s="213">
        <v>60</v>
      </c>
      <c r="BR66" s="218"/>
      <c r="BS66" s="876"/>
      <c r="BT66" s="877"/>
      <c r="BU66" s="877"/>
      <c r="BV66" s="877"/>
      <c r="BW66" s="877"/>
      <c r="BX66" s="877"/>
      <c r="BY66" s="877"/>
      <c r="BZ66" s="877"/>
      <c r="CA66" s="877"/>
      <c r="CB66" s="877"/>
      <c r="CC66" s="877"/>
      <c r="CD66" s="877"/>
      <c r="CE66" s="877"/>
      <c r="CF66" s="877"/>
      <c r="CG66" s="878"/>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197"/>
    </row>
    <row r="67" spans="1:131" s="198" customFormat="1" ht="26.25" customHeight="1" thickBot="1">
      <c r="A67" s="744"/>
      <c r="B67" s="745"/>
      <c r="C67" s="745"/>
      <c r="D67" s="745"/>
      <c r="E67" s="745"/>
      <c r="F67" s="745"/>
      <c r="G67" s="745"/>
      <c r="H67" s="745"/>
      <c r="I67" s="745"/>
      <c r="J67" s="745"/>
      <c r="K67" s="745"/>
      <c r="L67" s="745"/>
      <c r="M67" s="745"/>
      <c r="N67" s="745"/>
      <c r="O67" s="745"/>
      <c r="P67" s="746"/>
      <c r="Q67" s="750"/>
      <c r="R67" s="751"/>
      <c r="S67" s="751"/>
      <c r="T67" s="751"/>
      <c r="U67" s="752"/>
      <c r="V67" s="750"/>
      <c r="W67" s="751"/>
      <c r="X67" s="751"/>
      <c r="Y67" s="751"/>
      <c r="Z67" s="752"/>
      <c r="AA67" s="750"/>
      <c r="AB67" s="751"/>
      <c r="AC67" s="751"/>
      <c r="AD67" s="751"/>
      <c r="AE67" s="752"/>
      <c r="AF67" s="889"/>
      <c r="AG67" s="834"/>
      <c r="AH67" s="834"/>
      <c r="AI67" s="834"/>
      <c r="AJ67" s="890"/>
      <c r="AK67" s="891"/>
      <c r="AL67" s="745"/>
      <c r="AM67" s="745"/>
      <c r="AN67" s="745"/>
      <c r="AO67" s="746"/>
      <c r="AP67" s="750"/>
      <c r="AQ67" s="751"/>
      <c r="AR67" s="751"/>
      <c r="AS67" s="751"/>
      <c r="AT67" s="752"/>
      <c r="AU67" s="750"/>
      <c r="AV67" s="751"/>
      <c r="AW67" s="751"/>
      <c r="AX67" s="751"/>
      <c r="AY67" s="752"/>
      <c r="AZ67" s="750"/>
      <c r="BA67" s="751"/>
      <c r="BB67" s="751"/>
      <c r="BC67" s="751"/>
      <c r="BD67" s="756"/>
      <c r="BE67" s="216"/>
      <c r="BF67" s="216"/>
      <c r="BG67" s="216"/>
      <c r="BH67" s="216"/>
      <c r="BI67" s="216"/>
      <c r="BJ67" s="216"/>
      <c r="BK67" s="216"/>
      <c r="BL67" s="216"/>
      <c r="BM67" s="216"/>
      <c r="BN67" s="216"/>
      <c r="BO67" s="216"/>
      <c r="BP67" s="216"/>
      <c r="BQ67" s="213">
        <v>61</v>
      </c>
      <c r="BR67" s="218"/>
      <c r="BS67" s="876"/>
      <c r="BT67" s="877"/>
      <c r="BU67" s="877"/>
      <c r="BV67" s="877"/>
      <c r="BW67" s="877"/>
      <c r="BX67" s="877"/>
      <c r="BY67" s="877"/>
      <c r="BZ67" s="877"/>
      <c r="CA67" s="877"/>
      <c r="CB67" s="877"/>
      <c r="CC67" s="877"/>
      <c r="CD67" s="877"/>
      <c r="CE67" s="877"/>
      <c r="CF67" s="877"/>
      <c r="CG67" s="878"/>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197"/>
    </row>
    <row r="68" spans="1:131" s="198" customFormat="1" ht="26.25" customHeight="1" thickTop="1">
      <c r="A68" s="209">
        <v>1</v>
      </c>
      <c r="B68" s="892" t="s">
        <v>533</v>
      </c>
      <c r="C68" s="893"/>
      <c r="D68" s="893"/>
      <c r="E68" s="893"/>
      <c r="F68" s="893"/>
      <c r="G68" s="893"/>
      <c r="H68" s="893"/>
      <c r="I68" s="893"/>
      <c r="J68" s="893"/>
      <c r="K68" s="893"/>
      <c r="L68" s="893"/>
      <c r="M68" s="893"/>
      <c r="N68" s="893"/>
      <c r="O68" s="893"/>
      <c r="P68" s="894"/>
      <c r="Q68" s="895">
        <v>2550</v>
      </c>
      <c r="R68" s="875"/>
      <c r="S68" s="875"/>
      <c r="T68" s="875"/>
      <c r="U68" s="875"/>
      <c r="V68" s="875">
        <v>2435</v>
      </c>
      <c r="W68" s="875"/>
      <c r="X68" s="875"/>
      <c r="Y68" s="875"/>
      <c r="Z68" s="875"/>
      <c r="AA68" s="875">
        <v>115</v>
      </c>
      <c r="AB68" s="875"/>
      <c r="AC68" s="875"/>
      <c r="AD68" s="875"/>
      <c r="AE68" s="875"/>
      <c r="AF68" s="875">
        <v>115</v>
      </c>
      <c r="AG68" s="875"/>
      <c r="AH68" s="875"/>
      <c r="AI68" s="875"/>
      <c r="AJ68" s="875"/>
      <c r="AK68" s="875">
        <v>57</v>
      </c>
      <c r="AL68" s="875"/>
      <c r="AM68" s="875"/>
      <c r="AN68" s="875"/>
      <c r="AO68" s="875"/>
      <c r="AP68" s="875">
        <v>1304</v>
      </c>
      <c r="AQ68" s="875"/>
      <c r="AR68" s="875"/>
      <c r="AS68" s="875"/>
      <c r="AT68" s="875"/>
      <c r="AU68" s="875">
        <v>120</v>
      </c>
      <c r="AV68" s="875"/>
      <c r="AW68" s="875"/>
      <c r="AX68" s="875"/>
      <c r="AY68" s="875"/>
      <c r="AZ68" s="879"/>
      <c r="BA68" s="879"/>
      <c r="BB68" s="879"/>
      <c r="BC68" s="879"/>
      <c r="BD68" s="880"/>
      <c r="BE68" s="216"/>
      <c r="BF68" s="216"/>
      <c r="BG68" s="216"/>
      <c r="BH68" s="216"/>
      <c r="BI68" s="216"/>
      <c r="BJ68" s="216"/>
      <c r="BK68" s="216"/>
      <c r="BL68" s="216"/>
      <c r="BM68" s="216"/>
      <c r="BN68" s="216"/>
      <c r="BO68" s="216"/>
      <c r="BP68" s="216"/>
      <c r="BQ68" s="213">
        <v>62</v>
      </c>
      <c r="BR68" s="218"/>
      <c r="BS68" s="876"/>
      <c r="BT68" s="877"/>
      <c r="BU68" s="877"/>
      <c r="BV68" s="877"/>
      <c r="BW68" s="877"/>
      <c r="BX68" s="877"/>
      <c r="BY68" s="877"/>
      <c r="BZ68" s="877"/>
      <c r="CA68" s="877"/>
      <c r="CB68" s="877"/>
      <c r="CC68" s="877"/>
      <c r="CD68" s="877"/>
      <c r="CE68" s="877"/>
      <c r="CF68" s="877"/>
      <c r="CG68" s="878"/>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197"/>
    </row>
    <row r="69" spans="1:131" s="198" customFormat="1" ht="26.25" customHeight="1">
      <c r="A69" s="212">
        <v>2</v>
      </c>
      <c r="B69" s="881" t="s">
        <v>534</v>
      </c>
      <c r="C69" s="882"/>
      <c r="D69" s="882"/>
      <c r="E69" s="882"/>
      <c r="F69" s="882"/>
      <c r="G69" s="882"/>
      <c r="H69" s="882"/>
      <c r="I69" s="882"/>
      <c r="J69" s="882"/>
      <c r="K69" s="882"/>
      <c r="L69" s="882"/>
      <c r="M69" s="882"/>
      <c r="N69" s="882"/>
      <c r="O69" s="882"/>
      <c r="P69" s="883"/>
      <c r="Q69" s="884">
        <v>203</v>
      </c>
      <c r="R69" s="848"/>
      <c r="S69" s="848"/>
      <c r="T69" s="848"/>
      <c r="U69" s="848"/>
      <c r="V69" s="848">
        <v>179</v>
      </c>
      <c r="W69" s="848"/>
      <c r="X69" s="848"/>
      <c r="Y69" s="848"/>
      <c r="Z69" s="848"/>
      <c r="AA69" s="848">
        <v>24</v>
      </c>
      <c r="AB69" s="848"/>
      <c r="AC69" s="848"/>
      <c r="AD69" s="848"/>
      <c r="AE69" s="848"/>
      <c r="AF69" s="848">
        <v>24</v>
      </c>
      <c r="AG69" s="848"/>
      <c r="AH69" s="848"/>
      <c r="AI69" s="848"/>
      <c r="AJ69" s="848"/>
      <c r="AK69" s="848" t="s">
        <v>542</v>
      </c>
      <c r="AL69" s="848"/>
      <c r="AM69" s="848"/>
      <c r="AN69" s="848"/>
      <c r="AO69" s="848"/>
      <c r="AP69" s="848">
        <v>28</v>
      </c>
      <c r="AQ69" s="848"/>
      <c r="AR69" s="848"/>
      <c r="AS69" s="848"/>
      <c r="AT69" s="848"/>
      <c r="AU69" s="848">
        <v>1</v>
      </c>
      <c r="AV69" s="848"/>
      <c r="AW69" s="848"/>
      <c r="AX69" s="848"/>
      <c r="AY69" s="848"/>
      <c r="AZ69" s="885"/>
      <c r="BA69" s="885"/>
      <c r="BB69" s="885"/>
      <c r="BC69" s="885"/>
      <c r="BD69" s="886"/>
      <c r="BE69" s="216"/>
      <c r="BF69" s="216"/>
      <c r="BG69" s="216"/>
      <c r="BH69" s="216"/>
      <c r="BI69" s="216"/>
      <c r="BJ69" s="216"/>
      <c r="BK69" s="216"/>
      <c r="BL69" s="216"/>
      <c r="BM69" s="216"/>
      <c r="BN69" s="216"/>
      <c r="BO69" s="216"/>
      <c r="BP69" s="216"/>
      <c r="BQ69" s="213">
        <v>63</v>
      </c>
      <c r="BR69" s="218"/>
      <c r="BS69" s="876"/>
      <c r="BT69" s="877"/>
      <c r="BU69" s="877"/>
      <c r="BV69" s="877"/>
      <c r="BW69" s="877"/>
      <c r="BX69" s="877"/>
      <c r="BY69" s="877"/>
      <c r="BZ69" s="877"/>
      <c r="CA69" s="877"/>
      <c r="CB69" s="877"/>
      <c r="CC69" s="877"/>
      <c r="CD69" s="877"/>
      <c r="CE69" s="877"/>
      <c r="CF69" s="877"/>
      <c r="CG69" s="878"/>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197"/>
    </row>
    <row r="70" spans="1:131" s="198" customFormat="1" ht="26.25" customHeight="1">
      <c r="A70" s="212">
        <v>3</v>
      </c>
      <c r="B70" s="881" t="s">
        <v>535</v>
      </c>
      <c r="C70" s="882"/>
      <c r="D70" s="882"/>
      <c r="E70" s="882"/>
      <c r="F70" s="882"/>
      <c r="G70" s="882"/>
      <c r="H70" s="882"/>
      <c r="I70" s="882"/>
      <c r="J70" s="882"/>
      <c r="K70" s="882"/>
      <c r="L70" s="882"/>
      <c r="M70" s="882"/>
      <c r="N70" s="882"/>
      <c r="O70" s="882"/>
      <c r="P70" s="883"/>
      <c r="Q70" s="884">
        <v>6778</v>
      </c>
      <c r="R70" s="848"/>
      <c r="S70" s="848"/>
      <c r="T70" s="848"/>
      <c r="U70" s="848"/>
      <c r="V70" s="848">
        <v>7938</v>
      </c>
      <c r="W70" s="848"/>
      <c r="X70" s="848"/>
      <c r="Y70" s="848"/>
      <c r="Z70" s="848"/>
      <c r="AA70" s="848">
        <v>-1160</v>
      </c>
      <c r="AB70" s="848"/>
      <c r="AC70" s="848"/>
      <c r="AD70" s="848"/>
      <c r="AE70" s="848"/>
      <c r="AF70" s="848">
        <v>2168</v>
      </c>
      <c r="AG70" s="848"/>
      <c r="AH70" s="848"/>
      <c r="AI70" s="848"/>
      <c r="AJ70" s="848"/>
      <c r="AK70" s="848">
        <v>637</v>
      </c>
      <c r="AL70" s="848"/>
      <c r="AM70" s="848"/>
      <c r="AN70" s="848"/>
      <c r="AO70" s="848"/>
      <c r="AP70" s="848">
        <v>8580</v>
      </c>
      <c r="AQ70" s="848"/>
      <c r="AR70" s="848"/>
      <c r="AS70" s="848"/>
      <c r="AT70" s="848"/>
      <c r="AU70" s="848">
        <v>215</v>
      </c>
      <c r="AV70" s="848"/>
      <c r="AW70" s="848"/>
      <c r="AX70" s="848"/>
      <c r="AY70" s="848"/>
      <c r="AZ70" s="885"/>
      <c r="BA70" s="885"/>
      <c r="BB70" s="885"/>
      <c r="BC70" s="885"/>
      <c r="BD70" s="886"/>
      <c r="BE70" s="216"/>
      <c r="BF70" s="216"/>
      <c r="BG70" s="216"/>
      <c r="BH70" s="216"/>
      <c r="BI70" s="216"/>
      <c r="BJ70" s="216"/>
      <c r="BK70" s="216"/>
      <c r="BL70" s="216"/>
      <c r="BM70" s="216"/>
      <c r="BN70" s="216"/>
      <c r="BO70" s="216"/>
      <c r="BP70" s="216"/>
      <c r="BQ70" s="213">
        <v>64</v>
      </c>
      <c r="BR70" s="218"/>
      <c r="BS70" s="876"/>
      <c r="BT70" s="877"/>
      <c r="BU70" s="877"/>
      <c r="BV70" s="877"/>
      <c r="BW70" s="877"/>
      <c r="BX70" s="877"/>
      <c r="BY70" s="877"/>
      <c r="BZ70" s="877"/>
      <c r="CA70" s="877"/>
      <c r="CB70" s="877"/>
      <c r="CC70" s="877"/>
      <c r="CD70" s="877"/>
      <c r="CE70" s="877"/>
      <c r="CF70" s="877"/>
      <c r="CG70" s="878"/>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197"/>
    </row>
    <row r="71" spans="1:131" s="198" customFormat="1" ht="26.25" customHeight="1">
      <c r="A71" s="212">
        <v>4</v>
      </c>
      <c r="B71" s="881" t="s">
        <v>536</v>
      </c>
      <c r="C71" s="882"/>
      <c r="D71" s="882"/>
      <c r="E71" s="882"/>
      <c r="F71" s="882"/>
      <c r="G71" s="882"/>
      <c r="H71" s="882"/>
      <c r="I71" s="882"/>
      <c r="J71" s="882"/>
      <c r="K71" s="882"/>
      <c r="L71" s="882"/>
      <c r="M71" s="882"/>
      <c r="N71" s="882"/>
      <c r="O71" s="882"/>
      <c r="P71" s="883"/>
      <c r="Q71" s="884">
        <v>1485</v>
      </c>
      <c r="R71" s="848"/>
      <c r="S71" s="848"/>
      <c r="T71" s="848"/>
      <c r="U71" s="848"/>
      <c r="V71" s="848">
        <v>1383</v>
      </c>
      <c r="W71" s="848"/>
      <c r="X71" s="848"/>
      <c r="Y71" s="848"/>
      <c r="Z71" s="848"/>
      <c r="AA71" s="848">
        <v>102</v>
      </c>
      <c r="AB71" s="848"/>
      <c r="AC71" s="848"/>
      <c r="AD71" s="848"/>
      <c r="AE71" s="848"/>
      <c r="AF71" s="848">
        <v>67</v>
      </c>
      <c r="AG71" s="848"/>
      <c r="AH71" s="848"/>
      <c r="AI71" s="848"/>
      <c r="AJ71" s="848"/>
      <c r="AK71" s="848">
        <v>65</v>
      </c>
      <c r="AL71" s="848"/>
      <c r="AM71" s="848"/>
      <c r="AN71" s="848"/>
      <c r="AO71" s="848"/>
      <c r="AP71" s="848">
        <v>681</v>
      </c>
      <c r="AQ71" s="848"/>
      <c r="AR71" s="848"/>
      <c r="AS71" s="848"/>
      <c r="AT71" s="848"/>
      <c r="AU71" s="848">
        <v>88</v>
      </c>
      <c r="AV71" s="848"/>
      <c r="AW71" s="848"/>
      <c r="AX71" s="848"/>
      <c r="AY71" s="848"/>
      <c r="AZ71" s="885"/>
      <c r="BA71" s="885"/>
      <c r="BB71" s="885"/>
      <c r="BC71" s="885"/>
      <c r="BD71" s="886"/>
      <c r="BE71" s="216"/>
      <c r="BF71" s="216"/>
      <c r="BG71" s="216"/>
      <c r="BH71" s="216"/>
      <c r="BI71" s="216"/>
      <c r="BJ71" s="216"/>
      <c r="BK71" s="216"/>
      <c r="BL71" s="216"/>
      <c r="BM71" s="216"/>
      <c r="BN71" s="216"/>
      <c r="BO71" s="216"/>
      <c r="BP71" s="216"/>
      <c r="BQ71" s="213">
        <v>65</v>
      </c>
      <c r="BR71" s="218"/>
      <c r="BS71" s="876"/>
      <c r="BT71" s="877"/>
      <c r="BU71" s="877"/>
      <c r="BV71" s="877"/>
      <c r="BW71" s="877"/>
      <c r="BX71" s="877"/>
      <c r="BY71" s="877"/>
      <c r="BZ71" s="877"/>
      <c r="CA71" s="877"/>
      <c r="CB71" s="877"/>
      <c r="CC71" s="877"/>
      <c r="CD71" s="877"/>
      <c r="CE71" s="877"/>
      <c r="CF71" s="877"/>
      <c r="CG71" s="878"/>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197"/>
    </row>
    <row r="72" spans="1:131" s="198" customFormat="1" ht="26.25" customHeight="1">
      <c r="A72" s="212">
        <v>5</v>
      </c>
      <c r="B72" s="881" t="s">
        <v>537</v>
      </c>
      <c r="C72" s="882"/>
      <c r="D72" s="882"/>
      <c r="E72" s="882"/>
      <c r="F72" s="882"/>
      <c r="G72" s="882"/>
      <c r="H72" s="882"/>
      <c r="I72" s="882"/>
      <c r="J72" s="882"/>
      <c r="K72" s="882"/>
      <c r="L72" s="882"/>
      <c r="M72" s="882"/>
      <c r="N72" s="882"/>
      <c r="O72" s="882"/>
      <c r="P72" s="883"/>
      <c r="Q72" s="884">
        <v>204</v>
      </c>
      <c r="R72" s="848"/>
      <c r="S72" s="848"/>
      <c r="T72" s="848"/>
      <c r="U72" s="848"/>
      <c r="V72" s="848">
        <v>176</v>
      </c>
      <c r="W72" s="848"/>
      <c r="X72" s="848"/>
      <c r="Y72" s="848"/>
      <c r="Z72" s="848"/>
      <c r="AA72" s="848">
        <v>28</v>
      </c>
      <c r="AB72" s="848"/>
      <c r="AC72" s="848"/>
      <c r="AD72" s="848"/>
      <c r="AE72" s="848"/>
      <c r="AF72" s="848">
        <v>27</v>
      </c>
      <c r="AG72" s="848"/>
      <c r="AH72" s="848"/>
      <c r="AI72" s="848"/>
      <c r="AJ72" s="848"/>
      <c r="AK72" s="848">
        <v>54</v>
      </c>
      <c r="AL72" s="848"/>
      <c r="AM72" s="848"/>
      <c r="AN72" s="848"/>
      <c r="AO72" s="848"/>
      <c r="AP72" s="848" t="s">
        <v>542</v>
      </c>
      <c r="AQ72" s="848"/>
      <c r="AR72" s="848"/>
      <c r="AS72" s="848"/>
      <c r="AT72" s="848"/>
      <c r="AU72" s="848" t="s">
        <v>542</v>
      </c>
      <c r="AV72" s="848"/>
      <c r="AW72" s="848"/>
      <c r="AX72" s="848"/>
      <c r="AY72" s="848"/>
      <c r="AZ72" s="885"/>
      <c r="BA72" s="885"/>
      <c r="BB72" s="885"/>
      <c r="BC72" s="885"/>
      <c r="BD72" s="886"/>
      <c r="BE72" s="216"/>
      <c r="BF72" s="216"/>
      <c r="BG72" s="216"/>
      <c r="BH72" s="216"/>
      <c r="BI72" s="216"/>
      <c r="BJ72" s="216"/>
      <c r="BK72" s="216"/>
      <c r="BL72" s="216"/>
      <c r="BM72" s="216"/>
      <c r="BN72" s="216"/>
      <c r="BO72" s="216"/>
      <c r="BP72" s="216"/>
      <c r="BQ72" s="213">
        <v>66</v>
      </c>
      <c r="BR72" s="218"/>
      <c r="BS72" s="876"/>
      <c r="BT72" s="877"/>
      <c r="BU72" s="877"/>
      <c r="BV72" s="877"/>
      <c r="BW72" s="877"/>
      <c r="BX72" s="877"/>
      <c r="BY72" s="877"/>
      <c r="BZ72" s="877"/>
      <c r="CA72" s="877"/>
      <c r="CB72" s="877"/>
      <c r="CC72" s="877"/>
      <c r="CD72" s="877"/>
      <c r="CE72" s="877"/>
      <c r="CF72" s="877"/>
      <c r="CG72" s="878"/>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197"/>
    </row>
    <row r="73" spans="1:131" s="198" customFormat="1" ht="26.25" customHeight="1">
      <c r="A73" s="212">
        <v>6</v>
      </c>
      <c r="B73" s="881" t="s">
        <v>538</v>
      </c>
      <c r="C73" s="882"/>
      <c r="D73" s="882"/>
      <c r="E73" s="882"/>
      <c r="F73" s="882"/>
      <c r="G73" s="882"/>
      <c r="H73" s="882"/>
      <c r="I73" s="882"/>
      <c r="J73" s="882"/>
      <c r="K73" s="882"/>
      <c r="L73" s="882"/>
      <c r="M73" s="882"/>
      <c r="N73" s="882"/>
      <c r="O73" s="882"/>
      <c r="P73" s="883"/>
      <c r="Q73" s="884">
        <v>8206</v>
      </c>
      <c r="R73" s="848"/>
      <c r="S73" s="848"/>
      <c r="T73" s="848"/>
      <c r="U73" s="848"/>
      <c r="V73" s="848">
        <v>7544</v>
      </c>
      <c r="W73" s="848"/>
      <c r="X73" s="848"/>
      <c r="Y73" s="848"/>
      <c r="Z73" s="848"/>
      <c r="AA73" s="848">
        <v>662</v>
      </c>
      <c r="AB73" s="848"/>
      <c r="AC73" s="848"/>
      <c r="AD73" s="848"/>
      <c r="AE73" s="848"/>
      <c r="AF73" s="848">
        <v>662</v>
      </c>
      <c r="AG73" s="848"/>
      <c r="AH73" s="848"/>
      <c r="AI73" s="848"/>
      <c r="AJ73" s="848"/>
      <c r="AK73" s="848">
        <v>1650</v>
      </c>
      <c r="AL73" s="848"/>
      <c r="AM73" s="848"/>
      <c r="AN73" s="848"/>
      <c r="AO73" s="848"/>
      <c r="AP73" s="848" t="s">
        <v>542</v>
      </c>
      <c r="AQ73" s="848"/>
      <c r="AR73" s="848"/>
      <c r="AS73" s="848"/>
      <c r="AT73" s="848"/>
      <c r="AU73" s="848" t="s">
        <v>542</v>
      </c>
      <c r="AV73" s="848"/>
      <c r="AW73" s="848"/>
      <c r="AX73" s="848"/>
      <c r="AY73" s="848"/>
      <c r="AZ73" s="885"/>
      <c r="BA73" s="885"/>
      <c r="BB73" s="885"/>
      <c r="BC73" s="885"/>
      <c r="BD73" s="886"/>
      <c r="BE73" s="216"/>
      <c r="BF73" s="216"/>
      <c r="BG73" s="216"/>
      <c r="BH73" s="216"/>
      <c r="BI73" s="216"/>
      <c r="BJ73" s="216"/>
      <c r="BK73" s="216"/>
      <c r="BL73" s="216"/>
      <c r="BM73" s="216"/>
      <c r="BN73" s="216"/>
      <c r="BO73" s="216"/>
      <c r="BP73" s="216"/>
      <c r="BQ73" s="213">
        <v>67</v>
      </c>
      <c r="BR73" s="218"/>
      <c r="BS73" s="876"/>
      <c r="BT73" s="877"/>
      <c r="BU73" s="877"/>
      <c r="BV73" s="877"/>
      <c r="BW73" s="877"/>
      <c r="BX73" s="877"/>
      <c r="BY73" s="877"/>
      <c r="BZ73" s="877"/>
      <c r="CA73" s="877"/>
      <c r="CB73" s="877"/>
      <c r="CC73" s="877"/>
      <c r="CD73" s="877"/>
      <c r="CE73" s="877"/>
      <c r="CF73" s="877"/>
      <c r="CG73" s="878"/>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197"/>
    </row>
    <row r="74" spans="1:131" s="198" customFormat="1" ht="26.25" customHeight="1">
      <c r="A74" s="212">
        <v>7</v>
      </c>
      <c r="B74" s="881" t="s">
        <v>539</v>
      </c>
      <c r="C74" s="882"/>
      <c r="D74" s="882"/>
      <c r="E74" s="882"/>
      <c r="F74" s="882"/>
      <c r="G74" s="882"/>
      <c r="H74" s="882"/>
      <c r="I74" s="882"/>
      <c r="J74" s="882"/>
      <c r="K74" s="882"/>
      <c r="L74" s="882"/>
      <c r="M74" s="882"/>
      <c r="N74" s="882"/>
      <c r="O74" s="882"/>
      <c r="P74" s="883"/>
      <c r="Q74" s="884">
        <v>107</v>
      </c>
      <c r="R74" s="848"/>
      <c r="S74" s="848"/>
      <c r="T74" s="848"/>
      <c r="U74" s="848"/>
      <c r="V74" s="848">
        <v>96</v>
      </c>
      <c r="W74" s="848"/>
      <c r="X74" s="848"/>
      <c r="Y74" s="848"/>
      <c r="Z74" s="848"/>
      <c r="AA74" s="848">
        <v>11</v>
      </c>
      <c r="AB74" s="848"/>
      <c r="AC74" s="848"/>
      <c r="AD74" s="848"/>
      <c r="AE74" s="848"/>
      <c r="AF74" s="848">
        <v>11</v>
      </c>
      <c r="AG74" s="848"/>
      <c r="AH74" s="848"/>
      <c r="AI74" s="848"/>
      <c r="AJ74" s="848"/>
      <c r="AK74" s="848" t="s">
        <v>542</v>
      </c>
      <c r="AL74" s="848"/>
      <c r="AM74" s="848"/>
      <c r="AN74" s="848"/>
      <c r="AO74" s="848"/>
      <c r="AP74" s="848" t="s">
        <v>542</v>
      </c>
      <c r="AQ74" s="848"/>
      <c r="AR74" s="848"/>
      <c r="AS74" s="848"/>
      <c r="AT74" s="848"/>
      <c r="AU74" s="848" t="s">
        <v>542</v>
      </c>
      <c r="AV74" s="848"/>
      <c r="AW74" s="848"/>
      <c r="AX74" s="848"/>
      <c r="AY74" s="848"/>
      <c r="AZ74" s="885"/>
      <c r="BA74" s="885"/>
      <c r="BB74" s="885"/>
      <c r="BC74" s="885"/>
      <c r="BD74" s="886"/>
      <c r="BE74" s="216"/>
      <c r="BF74" s="216"/>
      <c r="BG74" s="216"/>
      <c r="BH74" s="216"/>
      <c r="BI74" s="216"/>
      <c r="BJ74" s="216"/>
      <c r="BK74" s="216"/>
      <c r="BL74" s="216"/>
      <c r="BM74" s="216"/>
      <c r="BN74" s="216"/>
      <c r="BO74" s="216"/>
      <c r="BP74" s="216"/>
      <c r="BQ74" s="213">
        <v>68</v>
      </c>
      <c r="BR74" s="218"/>
      <c r="BS74" s="876"/>
      <c r="BT74" s="877"/>
      <c r="BU74" s="877"/>
      <c r="BV74" s="877"/>
      <c r="BW74" s="877"/>
      <c r="BX74" s="877"/>
      <c r="BY74" s="877"/>
      <c r="BZ74" s="877"/>
      <c r="CA74" s="877"/>
      <c r="CB74" s="877"/>
      <c r="CC74" s="877"/>
      <c r="CD74" s="877"/>
      <c r="CE74" s="877"/>
      <c r="CF74" s="877"/>
      <c r="CG74" s="878"/>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197"/>
    </row>
    <row r="75" spans="1:131" s="198" customFormat="1" ht="26.25" customHeight="1">
      <c r="A75" s="212">
        <v>8</v>
      </c>
      <c r="B75" s="881" t="s">
        <v>540</v>
      </c>
      <c r="C75" s="882"/>
      <c r="D75" s="882"/>
      <c r="E75" s="882"/>
      <c r="F75" s="882"/>
      <c r="G75" s="882"/>
      <c r="H75" s="882"/>
      <c r="I75" s="882"/>
      <c r="J75" s="882"/>
      <c r="K75" s="882"/>
      <c r="L75" s="882"/>
      <c r="M75" s="882"/>
      <c r="N75" s="882"/>
      <c r="O75" s="882"/>
      <c r="P75" s="883"/>
      <c r="Q75" s="896">
        <v>223048</v>
      </c>
      <c r="R75" s="897"/>
      <c r="S75" s="897"/>
      <c r="T75" s="897"/>
      <c r="U75" s="847"/>
      <c r="V75" s="898">
        <v>217428</v>
      </c>
      <c r="W75" s="897"/>
      <c r="X75" s="897"/>
      <c r="Y75" s="897"/>
      <c r="Z75" s="847"/>
      <c r="AA75" s="898">
        <v>5620</v>
      </c>
      <c r="AB75" s="897"/>
      <c r="AC75" s="897"/>
      <c r="AD75" s="897"/>
      <c r="AE75" s="847"/>
      <c r="AF75" s="898">
        <v>5620</v>
      </c>
      <c r="AG75" s="897"/>
      <c r="AH75" s="897"/>
      <c r="AI75" s="897"/>
      <c r="AJ75" s="847"/>
      <c r="AK75" s="898">
        <v>1845</v>
      </c>
      <c r="AL75" s="897"/>
      <c r="AM75" s="897"/>
      <c r="AN75" s="897"/>
      <c r="AO75" s="847"/>
      <c r="AP75" s="898" t="s">
        <v>542</v>
      </c>
      <c r="AQ75" s="897"/>
      <c r="AR75" s="897"/>
      <c r="AS75" s="897"/>
      <c r="AT75" s="847"/>
      <c r="AU75" s="898" t="s">
        <v>542</v>
      </c>
      <c r="AV75" s="897"/>
      <c r="AW75" s="897"/>
      <c r="AX75" s="897"/>
      <c r="AY75" s="847"/>
      <c r="AZ75" s="885"/>
      <c r="BA75" s="885"/>
      <c r="BB75" s="885"/>
      <c r="BC75" s="885"/>
      <c r="BD75" s="886"/>
      <c r="BE75" s="216"/>
      <c r="BF75" s="216"/>
      <c r="BG75" s="216"/>
      <c r="BH75" s="216"/>
      <c r="BI75" s="216"/>
      <c r="BJ75" s="216"/>
      <c r="BK75" s="216"/>
      <c r="BL75" s="216"/>
      <c r="BM75" s="216"/>
      <c r="BN75" s="216"/>
      <c r="BO75" s="216"/>
      <c r="BP75" s="216"/>
      <c r="BQ75" s="213">
        <v>69</v>
      </c>
      <c r="BR75" s="218"/>
      <c r="BS75" s="876"/>
      <c r="BT75" s="877"/>
      <c r="BU75" s="877"/>
      <c r="BV75" s="877"/>
      <c r="BW75" s="877"/>
      <c r="BX75" s="877"/>
      <c r="BY75" s="877"/>
      <c r="BZ75" s="877"/>
      <c r="CA75" s="877"/>
      <c r="CB75" s="877"/>
      <c r="CC75" s="877"/>
      <c r="CD75" s="877"/>
      <c r="CE75" s="877"/>
      <c r="CF75" s="877"/>
      <c r="CG75" s="878"/>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197"/>
    </row>
    <row r="76" spans="1:131" s="198" customFormat="1" ht="26.25" customHeight="1">
      <c r="A76" s="212">
        <v>9</v>
      </c>
      <c r="B76" s="881" t="s">
        <v>541</v>
      </c>
      <c r="C76" s="882"/>
      <c r="D76" s="882"/>
      <c r="E76" s="882"/>
      <c r="F76" s="882"/>
      <c r="G76" s="882"/>
      <c r="H76" s="882"/>
      <c r="I76" s="882"/>
      <c r="J76" s="882"/>
      <c r="K76" s="882"/>
      <c r="L76" s="882"/>
      <c r="M76" s="882"/>
      <c r="N76" s="882"/>
      <c r="O76" s="882"/>
      <c r="P76" s="883"/>
      <c r="Q76" s="896">
        <v>0</v>
      </c>
      <c r="R76" s="897"/>
      <c r="S76" s="897"/>
      <c r="T76" s="897"/>
      <c r="U76" s="847"/>
      <c r="V76" s="898">
        <v>0</v>
      </c>
      <c r="W76" s="897"/>
      <c r="X76" s="897"/>
      <c r="Y76" s="897"/>
      <c r="Z76" s="847"/>
      <c r="AA76" s="898">
        <v>0</v>
      </c>
      <c r="AB76" s="897"/>
      <c r="AC76" s="897"/>
      <c r="AD76" s="897"/>
      <c r="AE76" s="847"/>
      <c r="AF76" s="898">
        <v>0</v>
      </c>
      <c r="AG76" s="897"/>
      <c r="AH76" s="897"/>
      <c r="AI76" s="897"/>
      <c r="AJ76" s="847"/>
      <c r="AK76" s="898" t="s">
        <v>542</v>
      </c>
      <c r="AL76" s="897"/>
      <c r="AM76" s="897"/>
      <c r="AN76" s="897"/>
      <c r="AO76" s="847"/>
      <c r="AP76" s="898" t="s">
        <v>542</v>
      </c>
      <c r="AQ76" s="897"/>
      <c r="AR76" s="897"/>
      <c r="AS76" s="897"/>
      <c r="AT76" s="847"/>
      <c r="AU76" s="898" t="s">
        <v>542</v>
      </c>
      <c r="AV76" s="897"/>
      <c r="AW76" s="897"/>
      <c r="AX76" s="897"/>
      <c r="AY76" s="847"/>
      <c r="AZ76" s="885"/>
      <c r="BA76" s="885"/>
      <c r="BB76" s="885"/>
      <c r="BC76" s="885"/>
      <c r="BD76" s="886"/>
      <c r="BE76" s="216"/>
      <c r="BF76" s="216"/>
      <c r="BG76" s="216"/>
      <c r="BH76" s="216"/>
      <c r="BI76" s="216"/>
      <c r="BJ76" s="216"/>
      <c r="BK76" s="216"/>
      <c r="BL76" s="216"/>
      <c r="BM76" s="216"/>
      <c r="BN76" s="216"/>
      <c r="BO76" s="216"/>
      <c r="BP76" s="216"/>
      <c r="BQ76" s="213">
        <v>70</v>
      </c>
      <c r="BR76" s="218"/>
      <c r="BS76" s="876"/>
      <c r="BT76" s="877"/>
      <c r="BU76" s="877"/>
      <c r="BV76" s="877"/>
      <c r="BW76" s="877"/>
      <c r="BX76" s="877"/>
      <c r="BY76" s="877"/>
      <c r="BZ76" s="877"/>
      <c r="CA76" s="877"/>
      <c r="CB76" s="877"/>
      <c r="CC76" s="877"/>
      <c r="CD76" s="877"/>
      <c r="CE76" s="877"/>
      <c r="CF76" s="877"/>
      <c r="CG76" s="878"/>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197"/>
    </row>
    <row r="77" spans="1:131" s="198" customFormat="1" ht="26.25" customHeight="1">
      <c r="A77" s="212">
        <v>10</v>
      </c>
      <c r="B77" s="881"/>
      <c r="C77" s="882"/>
      <c r="D77" s="882"/>
      <c r="E77" s="882"/>
      <c r="F77" s="882"/>
      <c r="G77" s="882"/>
      <c r="H77" s="882"/>
      <c r="I77" s="882"/>
      <c r="J77" s="882"/>
      <c r="K77" s="882"/>
      <c r="L77" s="882"/>
      <c r="M77" s="882"/>
      <c r="N77" s="882"/>
      <c r="O77" s="882"/>
      <c r="P77" s="883"/>
      <c r="Q77" s="896"/>
      <c r="R77" s="897"/>
      <c r="S77" s="897"/>
      <c r="T77" s="897"/>
      <c r="U77" s="847"/>
      <c r="V77" s="898"/>
      <c r="W77" s="897"/>
      <c r="X77" s="897"/>
      <c r="Y77" s="897"/>
      <c r="Z77" s="847"/>
      <c r="AA77" s="898"/>
      <c r="AB77" s="897"/>
      <c r="AC77" s="897"/>
      <c r="AD77" s="897"/>
      <c r="AE77" s="847"/>
      <c r="AF77" s="898"/>
      <c r="AG77" s="897"/>
      <c r="AH77" s="897"/>
      <c r="AI77" s="897"/>
      <c r="AJ77" s="847"/>
      <c r="AK77" s="898"/>
      <c r="AL77" s="897"/>
      <c r="AM77" s="897"/>
      <c r="AN77" s="897"/>
      <c r="AO77" s="847"/>
      <c r="AP77" s="898"/>
      <c r="AQ77" s="897"/>
      <c r="AR77" s="897"/>
      <c r="AS77" s="897"/>
      <c r="AT77" s="847"/>
      <c r="AU77" s="898"/>
      <c r="AV77" s="897"/>
      <c r="AW77" s="897"/>
      <c r="AX77" s="897"/>
      <c r="AY77" s="847"/>
      <c r="AZ77" s="885"/>
      <c r="BA77" s="885"/>
      <c r="BB77" s="885"/>
      <c r="BC77" s="885"/>
      <c r="BD77" s="886"/>
      <c r="BE77" s="216"/>
      <c r="BF77" s="216"/>
      <c r="BG77" s="216"/>
      <c r="BH77" s="216"/>
      <c r="BI77" s="216"/>
      <c r="BJ77" s="216"/>
      <c r="BK77" s="216"/>
      <c r="BL77" s="216"/>
      <c r="BM77" s="216"/>
      <c r="BN77" s="216"/>
      <c r="BO77" s="216"/>
      <c r="BP77" s="216"/>
      <c r="BQ77" s="213">
        <v>71</v>
      </c>
      <c r="BR77" s="218"/>
      <c r="BS77" s="876"/>
      <c r="BT77" s="877"/>
      <c r="BU77" s="877"/>
      <c r="BV77" s="877"/>
      <c r="BW77" s="877"/>
      <c r="BX77" s="877"/>
      <c r="BY77" s="877"/>
      <c r="BZ77" s="877"/>
      <c r="CA77" s="877"/>
      <c r="CB77" s="877"/>
      <c r="CC77" s="877"/>
      <c r="CD77" s="877"/>
      <c r="CE77" s="877"/>
      <c r="CF77" s="877"/>
      <c r="CG77" s="878"/>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197"/>
    </row>
    <row r="78" spans="1:131" s="198" customFormat="1" ht="26.25" customHeight="1">
      <c r="A78" s="212">
        <v>11</v>
      </c>
      <c r="B78" s="881"/>
      <c r="C78" s="882"/>
      <c r="D78" s="882"/>
      <c r="E78" s="882"/>
      <c r="F78" s="882"/>
      <c r="G78" s="882"/>
      <c r="H78" s="882"/>
      <c r="I78" s="882"/>
      <c r="J78" s="882"/>
      <c r="K78" s="882"/>
      <c r="L78" s="882"/>
      <c r="M78" s="882"/>
      <c r="N78" s="882"/>
      <c r="O78" s="882"/>
      <c r="P78" s="883"/>
      <c r="Q78" s="884"/>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85"/>
      <c r="BA78" s="885"/>
      <c r="BB78" s="885"/>
      <c r="BC78" s="885"/>
      <c r="BD78" s="886"/>
      <c r="BE78" s="216"/>
      <c r="BF78" s="216"/>
      <c r="BG78" s="216"/>
      <c r="BH78" s="216"/>
      <c r="BI78" s="216"/>
      <c r="BJ78" s="219"/>
      <c r="BK78" s="219"/>
      <c r="BL78" s="219"/>
      <c r="BM78" s="219"/>
      <c r="BN78" s="219"/>
      <c r="BO78" s="216"/>
      <c r="BP78" s="216"/>
      <c r="BQ78" s="213">
        <v>72</v>
      </c>
      <c r="BR78" s="218"/>
      <c r="BS78" s="876"/>
      <c r="BT78" s="877"/>
      <c r="BU78" s="877"/>
      <c r="BV78" s="877"/>
      <c r="BW78" s="877"/>
      <c r="BX78" s="877"/>
      <c r="BY78" s="877"/>
      <c r="BZ78" s="877"/>
      <c r="CA78" s="877"/>
      <c r="CB78" s="877"/>
      <c r="CC78" s="877"/>
      <c r="CD78" s="877"/>
      <c r="CE78" s="877"/>
      <c r="CF78" s="877"/>
      <c r="CG78" s="878"/>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197"/>
    </row>
    <row r="79" spans="1:131" s="198" customFormat="1" ht="26.25" customHeight="1">
      <c r="A79" s="212">
        <v>12</v>
      </c>
      <c r="B79" s="881"/>
      <c r="C79" s="882"/>
      <c r="D79" s="882"/>
      <c r="E79" s="882"/>
      <c r="F79" s="882"/>
      <c r="G79" s="882"/>
      <c r="H79" s="882"/>
      <c r="I79" s="882"/>
      <c r="J79" s="882"/>
      <c r="K79" s="882"/>
      <c r="L79" s="882"/>
      <c r="M79" s="882"/>
      <c r="N79" s="882"/>
      <c r="O79" s="882"/>
      <c r="P79" s="883"/>
      <c r="Q79" s="884"/>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85"/>
      <c r="BA79" s="885"/>
      <c r="BB79" s="885"/>
      <c r="BC79" s="885"/>
      <c r="BD79" s="886"/>
      <c r="BE79" s="216"/>
      <c r="BF79" s="216"/>
      <c r="BG79" s="216"/>
      <c r="BH79" s="216"/>
      <c r="BI79" s="216"/>
      <c r="BJ79" s="219"/>
      <c r="BK79" s="219"/>
      <c r="BL79" s="219"/>
      <c r="BM79" s="219"/>
      <c r="BN79" s="219"/>
      <c r="BO79" s="216"/>
      <c r="BP79" s="216"/>
      <c r="BQ79" s="213">
        <v>73</v>
      </c>
      <c r="BR79" s="218"/>
      <c r="BS79" s="876"/>
      <c r="BT79" s="877"/>
      <c r="BU79" s="877"/>
      <c r="BV79" s="877"/>
      <c r="BW79" s="877"/>
      <c r="BX79" s="877"/>
      <c r="BY79" s="877"/>
      <c r="BZ79" s="877"/>
      <c r="CA79" s="877"/>
      <c r="CB79" s="877"/>
      <c r="CC79" s="877"/>
      <c r="CD79" s="877"/>
      <c r="CE79" s="877"/>
      <c r="CF79" s="877"/>
      <c r="CG79" s="878"/>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197"/>
    </row>
    <row r="80" spans="1:131" s="198" customFormat="1" ht="26.25" customHeight="1">
      <c r="A80" s="212">
        <v>13</v>
      </c>
      <c r="B80" s="881"/>
      <c r="C80" s="882"/>
      <c r="D80" s="882"/>
      <c r="E80" s="882"/>
      <c r="F80" s="882"/>
      <c r="G80" s="882"/>
      <c r="H80" s="882"/>
      <c r="I80" s="882"/>
      <c r="J80" s="882"/>
      <c r="K80" s="882"/>
      <c r="L80" s="882"/>
      <c r="M80" s="882"/>
      <c r="N80" s="882"/>
      <c r="O80" s="882"/>
      <c r="P80" s="883"/>
      <c r="Q80" s="884"/>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85"/>
      <c r="BA80" s="885"/>
      <c r="BB80" s="885"/>
      <c r="BC80" s="885"/>
      <c r="BD80" s="886"/>
      <c r="BE80" s="216"/>
      <c r="BF80" s="216"/>
      <c r="BG80" s="216"/>
      <c r="BH80" s="216"/>
      <c r="BI80" s="216"/>
      <c r="BJ80" s="216"/>
      <c r="BK80" s="216"/>
      <c r="BL80" s="216"/>
      <c r="BM80" s="216"/>
      <c r="BN80" s="216"/>
      <c r="BO80" s="216"/>
      <c r="BP80" s="216"/>
      <c r="BQ80" s="213">
        <v>74</v>
      </c>
      <c r="BR80" s="218"/>
      <c r="BS80" s="876"/>
      <c r="BT80" s="877"/>
      <c r="BU80" s="877"/>
      <c r="BV80" s="877"/>
      <c r="BW80" s="877"/>
      <c r="BX80" s="877"/>
      <c r="BY80" s="877"/>
      <c r="BZ80" s="877"/>
      <c r="CA80" s="877"/>
      <c r="CB80" s="877"/>
      <c r="CC80" s="877"/>
      <c r="CD80" s="877"/>
      <c r="CE80" s="877"/>
      <c r="CF80" s="877"/>
      <c r="CG80" s="878"/>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197"/>
    </row>
    <row r="81" spans="1:131" s="198" customFormat="1" ht="26.25" customHeight="1">
      <c r="A81" s="212">
        <v>14</v>
      </c>
      <c r="B81" s="881"/>
      <c r="C81" s="882"/>
      <c r="D81" s="882"/>
      <c r="E81" s="882"/>
      <c r="F81" s="882"/>
      <c r="G81" s="882"/>
      <c r="H81" s="882"/>
      <c r="I81" s="882"/>
      <c r="J81" s="882"/>
      <c r="K81" s="882"/>
      <c r="L81" s="882"/>
      <c r="M81" s="882"/>
      <c r="N81" s="882"/>
      <c r="O81" s="882"/>
      <c r="P81" s="883"/>
      <c r="Q81" s="884"/>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85"/>
      <c r="BA81" s="885"/>
      <c r="BB81" s="885"/>
      <c r="BC81" s="885"/>
      <c r="BD81" s="886"/>
      <c r="BE81" s="216"/>
      <c r="BF81" s="216"/>
      <c r="BG81" s="216"/>
      <c r="BH81" s="216"/>
      <c r="BI81" s="216"/>
      <c r="BJ81" s="216"/>
      <c r="BK81" s="216"/>
      <c r="BL81" s="216"/>
      <c r="BM81" s="216"/>
      <c r="BN81" s="216"/>
      <c r="BO81" s="216"/>
      <c r="BP81" s="216"/>
      <c r="BQ81" s="213">
        <v>75</v>
      </c>
      <c r="BR81" s="218"/>
      <c r="BS81" s="876"/>
      <c r="BT81" s="877"/>
      <c r="BU81" s="877"/>
      <c r="BV81" s="877"/>
      <c r="BW81" s="877"/>
      <c r="BX81" s="877"/>
      <c r="BY81" s="877"/>
      <c r="BZ81" s="877"/>
      <c r="CA81" s="877"/>
      <c r="CB81" s="877"/>
      <c r="CC81" s="877"/>
      <c r="CD81" s="877"/>
      <c r="CE81" s="877"/>
      <c r="CF81" s="877"/>
      <c r="CG81" s="878"/>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197"/>
    </row>
    <row r="82" spans="1:131" s="198" customFormat="1" ht="26.25" customHeight="1">
      <c r="A82" s="212">
        <v>15</v>
      </c>
      <c r="B82" s="881"/>
      <c r="C82" s="882"/>
      <c r="D82" s="882"/>
      <c r="E82" s="882"/>
      <c r="F82" s="882"/>
      <c r="G82" s="882"/>
      <c r="H82" s="882"/>
      <c r="I82" s="882"/>
      <c r="J82" s="882"/>
      <c r="K82" s="882"/>
      <c r="L82" s="882"/>
      <c r="M82" s="882"/>
      <c r="N82" s="882"/>
      <c r="O82" s="882"/>
      <c r="P82" s="883"/>
      <c r="Q82" s="884"/>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85"/>
      <c r="BA82" s="885"/>
      <c r="BB82" s="885"/>
      <c r="BC82" s="885"/>
      <c r="BD82" s="886"/>
      <c r="BE82" s="216"/>
      <c r="BF82" s="216"/>
      <c r="BG82" s="216"/>
      <c r="BH82" s="216"/>
      <c r="BI82" s="216"/>
      <c r="BJ82" s="216"/>
      <c r="BK82" s="216"/>
      <c r="BL82" s="216"/>
      <c r="BM82" s="216"/>
      <c r="BN82" s="216"/>
      <c r="BO82" s="216"/>
      <c r="BP82" s="216"/>
      <c r="BQ82" s="213">
        <v>76</v>
      </c>
      <c r="BR82" s="218"/>
      <c r="BS82" s="876"/>
      <c r="BT82" s="877"/>
      <c r="BU82" s="877"/>
      <c r="BV82" s="877"/>
      <c r="BW82" s="877"/>
      <c r="BX82" s="877"/>
      <c r="BY82" s="877"/>
      <c r="BZ82" s="877"/>
      <c r="CA82" s="877"/>
      <c r="CB82" s="877"/>
      <c r="CC82" s="877"/>
      <c r="CD82" s="877"/>
      <c r="CE82" s="877"/>
      <c r="CF82" s="877"/>
      <c r="CG82" s="878"/>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197"/>
    </row>
    <row r="83" spans="1:131" s="198" customFormat="1" ht="26.25" customHeight="1">
      <c r="A83" s="212">
        <v>16</v>
      </c>
      <c r="B83" s="881"/>
      <c r="C83" s="882"/>
      <c r="D83" s="882"/>
      <c r="E83" s="882"/>
      <c r="F83" s="882"/>
      <c r="G83" s="882"/>
      <c r="H83" s="882"/>
      <c r="I83" s="882"/>
      <c r="J83" s="882"/>
      <c r="K83" s="882"/>
      <c r="L83" s="882"/>
      <c r="M83" s="882"/>
      <c r="N83" s="882"/>
      <c r="O83" s="882"/>
      <c r="P83" s="883"/>
      <c r="Q83" s="884"/>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85"/>
      <c r="BA83" s="885"/>
      <c r="BB83" s="885"/>
      <c r="BC83" s="885"/>
      <c r="BD83" s="886"/>
      <c r="BE83" s="216"/>
      <c r="BF83" s="216"/>
      <c r="BG83" s="216"/>
      <c r="BH83" s="216"/>
      <c r="BI83" s="216"/>
      <c r="BJ83" s="216"/>
      <c r="BK83" s="216"/>
      <c r="BL83" s="216"/>
      <c r="BM83" s="216"/>
      <c r="BN83" s="216"/>
      <c r="BO83" s="216"/>
      <c r="BP83" s="216"/>
      <c r="BQ83" s="213">
        <v>77</v>
      </c>
      <c r="BR83" s="218"/>
      <c r="BS83" s="876"/>
      <c r="BT83" s="877"/>
      <c r="BU83" s="877"/>
      <c r="BV83" s="877"/>
      <c r="BW83" s="877"/>
      <c r="BX83" s="877"/>
      <c r="BY83" s="877"/>
      <c r="BZ83" s="877"/>
      <c r="CA83" s="877"/>
      <c r="CB83" s="877"/>
      <c r="CC83" s="877"/>
      <c r="CD83" s="877"/>
      <c r="CE83" s="877"/>
      <c r="CF83" s="877"/>
      <c r="CG83" s="878"/>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197"/>
    </row>
    <row r="84" spans="1:131" s="198" customFormat="1" ht="26.25" customHeight="1">
      <c r="A84" s="212">
        <v>17</v>
      </c>
      <c r="B84" s="881"/>
      <c r="C84" s="882"/>
      <c r="D84" s="882"/>
      <c r="E84" s="882"/>
      <c r="F84" s="882"/>
      <c r="G84" s="882"/>
      <c r="H84" s="882"/>
      <c r="I84" s="882"/>
      <c r="J84" s="882"/>
      <c r="K84" s="882"/>
      <c r="L84" s="882"/>
      <c r="M84" s="882"/>
      <c r="N84" s="882"/>
      <c r="O84" s="882"/>
      <c r="P84" s="883"/>
      <c r="Q84" s="884"/>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85"/>
      <c r="BA84" s="885"/>
      <c r="BB84" s="885"/>
      <c r="BC84" s="885"/>
      <c r="BD84" s="886"/>
      <c r="BE84" s="216"/>
      <c r="BF84" s="216"/>
      <c r="BG84" s="216"/>
      <c r="BH84" s="216"/>
      <c r="BI84" s="216"/>
      <c r="BJ84" s="216"/>
      <c r="BK84" s="216"/>
      <c r="BL84" s="216"/>
      <c r="BM84" s="216"/>
      <c r="BN84" s="216"/>
      <c r="BO84" s="216"/>
      <c r="BP84" s="216"/>
      <c r="BQ84" s="213">
        <v>78</v>
      </c>
      <c r="BR84" s="218"/>
      <c r="BS84" s="876"/>
      <c r="BT84" s="877"/>
      <c r="BU84" s="877"/>
      <c r="BV84" s="877"/>
      <c r="BW84" s="877"/>
      <c r="BX84" s="877"/>
      <c r="BY84" s="877"/>
      <c r="BZ84" s="877"/>
      <c r="CA84" s="877"/>
      <c r="CB84" s="877"/>
      <c r="CC84" s="877"/>
      <c r="CD84" s="877"/>
      <c r="CE84" s="877"/>
      <c r="CF84" s="877"/>
      <c r="CG84" s="878"/>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197"/>
    </row>
    <row r="85" spans="1:131" s="198" customFormat="1" ht="26.25" customHeight="1">
      <c r="A85" s="212">
        <v>18</v>
      </c>
      <c r="B85" s="881"/>
      <c r="C85" s="882"/>
      <c r="D85" s="882"/>
      <c r="E85" s="882"/>
      <c r="F85" s="882"/>
      <c r="G85" s="882"/>
      <c r="H85" s="882"/>
      <c r="I85" s="882"/>
      <c r="J85" s="882"/>
      <c r="K85" s="882"/>
      <c r="L85" s="882"/>
      <c r="M85" s="882"/>
      <c r="N85" s="882"/>
      <c r="O85" s="882"/>
      <c r="P85" s="883"/>
      <c r="Q85" s="884"/>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85"/>
      <c r="BA85" s="885"/>
      <c r="BB85" s="885"/>
      <c r="BC85" s="885"/>
      <c r="BD85" s="886"/>
      <c r="BE85" s="216"/>
      <c r="BF85" s="216"/>
      <c r="BG85" s="216"/>
      <c r="BH85" s="216"/>
      <c r="BI85" s="216"/>
      <c r="BJ85" s="216"/>
      <c r="BK85" s="216"/>
      <c r="BL85" s="216"/>
      <c r="BM85" s="216"/>
      <c r="BN85" s="216"/>
      <c r="BO85" s="216"/>
      <c r="BP85" s="216"/>
      <c r="BQ85" s="213">
        <v>79</v>
      </c>
      <c r="BR85" s="218"/>
      <c r="BS85" s="876"/>
      <c r="BT85" s="877"/>
      <c r="BU85" s="877"/>
      <c r="BV85" s="877"/>
      <c r="BW85" s="877"/>
      <c r="BX85" s="877"/>
      <c r="BY85" s="877"/>
      <c r="BZ85" s="877"/>
      <c r="CA85" s="877"/>
      <c r="CB85" s="877"/>
      <c r="CC85" s="877"/>
      <c r="CD85" s="877"/>
      <c r="CE85" s="877"/>
      <c r="CF85" s="877"/>
      <c r="CG85" s="878"/>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197"/>
    </row>
    <row r="86" spans="1:131" s="198" customFormat="1" ht="26.25" customHeight="1">
      <c r="A86" s="212">
        <v>19</v>
      </c>
      <c r="B86" s="881"/>
      <c r="C86" s="882"/>
      <c r="D86" s="882"/>
      <c r="E86" s="882"/>
      <c r="F86" s="882"/>
      <c r="G86" s="882"/>
      <c r="H86" s="882"/>
      <c r="I86" s="882"/>
      <c r="J86" s="882"/>
      <c r="K86" s="882"/>
      <c r="L86" s="882"/>
      <c r="M86" s="882"/>
      <c r="N86" s="882"/>
      <c r="O86" s="882"/>
      <c r="P86" s="883"/>
      <c r="Q86" s="884"/>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85"/>
      <c r="BA86" s="885"/>
      <c r="BB86" s="885"/>
      <c r="BC86" s="885"/>
      <c r="BD86" s="886"/>
      <c r="BE86" s="216"/>
      <c r="BF86" s="216"/>
      <c r="BG86" s="216"/>
      <c r="BH86" s="216"/>
      <c r="BI86" s="216"/>
      <c r="BJ86" s="216"/>
      <c r="BK86" s="216"/>
      <c r="BL86" s="216"/>
      <c r="BM86" s="216"/>
      <c r="BN86" s="216"/>
      <c r="BO86" s="216"/>
      <c r="BP86" s="216"/>
      <c r="BQ86" s="213">
        <v>80</v>
      </c>
      <c r="BR86" s="218"/>
      <c r="BS86" s="876"/>
      <c r="BT86" s="877"/>
      <c r="BU86" s="877"/>
      <c r="BV86" s="877"/>
      <c r="BW86" s="877"/>
      <c r="BX86" s="877"/>
      <c r="BY86" s="877"/>
      <c r="BZ86" s="877"/>
      <c r="CA86" s="877"/>
      <c r="CB86" s="877"/>
      <c r="CC86" s="877"/>
      <c r="CD86" s="877"/>
      <c r="CE86" s="877"/>
      <c r="CF86" s="877"/>
      <c r="CG86" s="878"/>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197"/>
    </row>
    <row r="87" spans="1:131" s="198" customFormat="1" ht="26.25" customHeight="1">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76"/>
      <c r="BT87" s="877"/>
      <c r="BU87" s="877"/>
      <c r="BV87" s="877"/>
      <c r="BW87" s="877"/>
      <c r="BX87" s="877"/>
      <c r="BY87" s="877"/>
      <c r="BZ87" s="877"/>
      <c r="CA87" s="877"/>
      <c r="CB87" s="877"/>
      <c r="CC87" s="877"/>
      <c r="CD87" s="877"/>
      <c r="CE87" s="877"/>
      <c r="CF87" s="877"/>
      <c r="CG87" s="878"/>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197"/>
    </row>
    <row r="88" spans="1:131" s="198" customFormat="1" ht="26.25" customHeight="1" thickBot="1">
      <c r="A88" s="215" t="s">
        <v>364</v>
      </c>
      <c r="B88" s="805" t="s">
        <v>388</v>
      </c>
      <c r="C88" s="806"/>
      <c r="D88" s="806"/>
      <c r="E88" s="806"/>
      <c r="F88" s="806"/>
      <c r="G88" s="806"/>
      <c r="H88" s="806"/>
      <c r="I88" s="806"/>
      <c r="J88" s="806"/>
      <c r="K88" s="806"/>
      <c r="L88" s="806"/>
      <c r="M88" s="806"/>
      <c r="N88" s="806"/>
      <c r="O88" s="806"/>
      <c r="P88" s="807"/>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4"/>
      <c r="BA88" s="864"/>
      <c r="BB88" s="864"/>
      <c r="BC88" s="864"/>
      <c r="BD88" s="865"/>
      <c r="BE88" s="216"/>
      <c r="BF88" s="216"/>
      <c r="BG88" s="216"/>
      <c r="BH88" s="216"/>
      <c r="BI88" s="216"/>
      <c r="BJ88" s="216"/>
      <c r="BK88" s="216"/>
      <c r="BL88" s="216"/>
      <c r="BM88" s="216"/>
      <c r="BN88" s="216"/>
      <c r="BO88" s="216"/>
      <c r="BP88" s="216"/>
      <c r="BQ88" s="213">
        <v>82</v>
      </c>
      <c r="BR88" s="218"/>
      <c r="BS88" s="876"/>
      <c r="BT88" s="877"/>
      <c r="BU88" s="877"/>
      <c r="BV88" s="877"/>
      <c r="BW88" s="877"/>
      <c r="BX88" s="877"/>
      <c r="BY88" s="877"/>
      <c r="BZ88" s="877"/>
      <c r="CA88" s="877"/>
      <c r="CB88" s="877"/>
      <c r="CC88" s="877"/>
      <c r="CD88" s="877"/>
      <c r="CE88" s="877"/>
      <c r="CF88" s="877"/>
      <c r="CG88" s="878"/>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6"/>
      <c r="BT89" s="877"/>
      <c r="BU89" s="877"/>
      <c r="BV89" s="877"/>
      <c r="BW89" s="877"/>
      <c r="BX89" s="877"/>
      <c r="BY89" s="877"/>
      <c r="BZ89" s="877"/>
      <c r="CA89" s="877"/>
      <c r="CB89" s="877"/>
      <c r="CC89" s="877"/>
      <c r="CD89" s="877"/>
      <c r="CE89" s="877"/>
      <c r="CF89" s="877"/>
      <c r="CG89" s="878"/>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6"/>
      <c r="BT90" s="877"/>
      <c r="BU90" s="877"/>
      <c r="BV90" s="877"/>
      <c r="BW90" s="877"/>
      <c r="BX90" s="877"/>
      <c r="BY90" s="877"/>
      <c r="BZ90" s="877"/>
      <c r="CA90" s="877"/>
      <c r="CB90" s="877"/>
      <c r="CC90" s="877"/>
      <c r="CD90" s="877"/>
      <c r="CE90" s="877"/>
      <c r="CF90" s="877"/>
      <c r="CG90" s="878"/>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6"/>
      <c r="BT91" s="877"/>
      <c r="BU91" s="877"/>
      <c r="BV91" s="877"/>
      <c r="BW91" s="877"/>
      <c r="BX91" s="877"/>
      <c r="BY91" s="877"/>
      <c r="BZ91" s="877"/>
      <c r="CA91" s="877"/>
      <c r="CB91" s="877"/>
      <c r="CC91" s="877"/>
      <c r="CD91" s="877"/>
      <c r="CE91" s="877"/>
      <c r="CF91" s="877"/>
      <c r="CG91" s="878"/>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6"/>
      <c r="BT92" s="877"/>
      <c r="BU92" s="877"/>
      <c r="BV92" s="877"/>
      <c r="BW92" s="877"/>
      <c r="BX92" s="877"/>
      <c r="BY92" s="877"/>
      <c r="BZ92" s="877"/>
      <c r="CA92" s="877"/>
      <c r="CB92" s="877"/>
      <c r="CC92" s="877"/>
      <c r="CD92" s="877"/>
      <c r="CE92" s="877"/>
      <c r="CF92" s="877"/>
      <c r="CG92" s="878"/>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6"/>
      <c r="BT93" s="877"/>
      <c r="BU93" s="877"/>
      <c r="BV93" s="877"/>
      <c r="BW93" s="877"/>
      <c r="BX93" s="877"/>
      <c r="BY93" s="877"/>
      <c r="BZ93" s="877"/>
      <c r="CA93" s="877"/>
      <c r="CB93" s="877"/>
      <c r="CC93" s="877"/>
      <c r="CD93" s="877"/>
      <c r="CE93" s="877"/>
      <c r="CF93" s="877"/>
      <c r="CG93" s="878"/>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6"/>
      <c r="BT94" s="877"/>
      <c r="BU94" s="877"/>
      <c r="BV94" s="877"/>
      <c r="BW94" s="877"/>
      <c r="BX94" s="877"/>
      <c r="BY94" s="877"/>
      <c r="BZ94" s="877"/>
      <c r="CA94" s="877"/>
      <c r="CB94" s="877"/>
      <c r="CC94" s="877"/>
      <c r="CD94" s="877"/>
      <c r="CE94" s="877"/>
      <c r="CF94" s="877"/>
      <c r="CG94" s="878"/>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6"/>
      <c r="BT95" s="877"/>
      <c r="BU95" s="877"/>
      <c r="BV95" s="877"/>
      <c r="BW95" s="877"/>
      <c r="BX95" s="877"/>
      <c r="BY95" s="877"/>
      <c r="BZ95" s="877"/>
      <c r="CA95" s="877"/>
      <c r="CB95" s="877"/>
      <c r="CC95" s="877"/>
      <c r="CD95" s="877"/>
      <c r="CE95" s="877"/>
      <c r="CF95" s="877"/>
      <c r="CG95" s="878"/>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6"/>
      <c r="BT96" s="877"/>
      <c r="BU96" s="877"/>
      <c r="BV96" s="877"/>
      <c r="BW96" s="877"/>
      <c r="BX96" s="877"/>
      <c r="BY96" s="877"/>
      <c r="BZ96" s="877"/>
      <c r="CA96" s="877"/>
      <c r="CB96" s="877"/>
      <c r="CC96" s="877"/>
      <c r="CD96" s="877"/>
      <c r="CE96" s="877"/>
      <c r="CF96" s="877"/>
      <c r="CG96" s="878"/>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6"/>
      <c r="BT97" s="877"/>
      <c r="BU97" s="877"/>
      <c r="BV97" s="877"/>
      <c r="BW97" s="877"/>
      <c r="BX97" s="877"/>
      <c r="BY97" s="877"/>
      <c r="BZ97" s="877"/>
      <c r="CA97" s="877"/>
      <c r="CB97" s="877"/>
      <c r="CC97" s="877"/>
      <c r="CD97" s="877"/>
      <c r="CE97" s="877"/>
      <c r="CF97" s="877"/>
      <c r="CG97" s="878"/>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6"/>
      <c r="BT98" s="877"/>
      <c r="BU98" s="877"/>
      <c r="BV98" s="877"/>
      <c r="BW98" s="877"/>
      <c r="BX98" s="877"/>
      <c r="BY98" s="877"/>
      <c r="BZ98" s="877"/>
      <c r="CA98" s="877"/>
      <c r="CB98" s="877"/>
      <c r="CC98" s="877"/>
      <c r="CD98" s="877"/>
      <c r="CE98" s="877"/>
      <c r="CF98" s="877"/>
      <c r="CG98" s="878"/>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6"/>
      <c r="BT99" s="877"/>
      <c r="BU99" s="877"/>
      <c r="BV99" s="877"/>
      <c r="BW99" s="877"/>
      <c r="BX99" s="877"/>
      <c r="BY99" s="877"/>
      <c r="BZ99" s="877"/>
      <c r="CA99" s="877"/>
      <c r="CB99" s="877"/>
      <c r="CC99" s="877"/>
      <c r="CD99" s="877"/>
      <c r="CE99" s="877"/>
      <c r="CF99" s="877"/>
      <c r="CG99" s="878"/>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6"/>
      <c r="BT100" s="877"/>
      <c r="BU100" s="877"/>
      <c r="BV100" s="877"/>
      <c r="BW100" s="877"/>
      <c r="BX100" s="877"/>
      <c r="BY100" s="877"/>
      <c r="BZ100" s="877"/>
      <c r="CA100" s="877"/>
      <c r="CB100" s="877"/>
      <c r="CC100" s="877"/>
      <c r="CD100" s="877"/>
      <c r="CE100" s="877"/>
      <c r="CF100" s="877"/>
      <c r="CG100" s="878"/>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6"/>
      <c r="BT101" s="877"/>
      <c r="BU101" s="877"/>
      <c r="BV101" s="877"/>
      <c r="BW101" s="877"/>
      <c r="BX101" s="877"/>
      <c r="BY101" s="877"/>
      <c r="BZ101" s="877"/>
      <c r="CA101" s="877"/>
      <c r="CB101" s="877"/>
      <c r="CC101" s="877"/>
      <c r="CD101" s="877"/>
      <c r="CE101" s="877"/>
      <c r="CF101" s="877"/>
      <c r="CG101" s="878"/>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5" t="s">
        <v>389</v>
      </c>
      <c r="BS102" s="806"/>
      <c r="BT102" s="806"/>
      <c r="BU102" s="806"/>
      <c r="BV102" s="806"/>
      <c r="BW102" s="806"/>
      <c r="BX102" s="806"/>
      <c r="BY102" s="806"/>
      <c r="BZ102" s="806"/>
      <c r="CA102" s="806"/>
      <c r="CB102" s="806"/>
      <c r="CC102" s="806"/>
      <c r="CD102" s="806"/>
      <c r="CE102" s="806"/>
      <c r="CF102" s="806"/>
      <c r="CG102" s="807"/>
      <c r="CH102" s="911"/>
      <c r="CI102" s="912"/>
      <c r="CJ102" s="912"/>
      <c r="CK102" s="912"/>
      <c r="CL102" s="913"/>
      <c r="CM102" s="911"/>
      <c r="CN102" s="912"/>
      <c r="CO102" s="912"/>
      <c r="CP102" s="912"/>
      <c r="CQ102" s="913"/>
      <c r="CR102" s="906"/>
      <c r="CS102" s="867"/>
      <c r="CT102" s="867"/>
      <c r="CU102" s="867"/>
      <c r="CV102" s="907"/>
      <c r="CW102" s="906"/>
      <c r="CX102" s="867"/>
      <c r="CY102" s="867"/>
      <c r="CZ102" s="867"/>
      <c r="DA102" s="907"/>
      <c r="DB102" s="906"/>
      <c r="DC102" s="867"/>
      <c r="DD102" s="867"/>
      <c r="DE102" s="867"/>
      <c r="DF102" s="907"/>
      <c r="DG102" s="906"/>
      <c r="DH102" s="867"/>
      <c r="DI102" s="867"/>
      <c r="DJ102" s="867"/>
      <c r="DK102" s="907"/>
      <c r="DL102" s="906"/>
      <c r="DM102" s="867"/>
      <c r="DN102" s="867"/>
      <c r="DO102" s="867"/>
      <c r="DP102" s="907"/>
      <c r="DQ102" s="906"/>
      <c r="DR102" s="867"/>
      <c r="DS102" s="867"/>
      <c r="DT102" s="867"/>
      <c r="DU102" s="907"/>
      <c r="DV102" s="925"/>
      <c r="DW102" s="926"/>
      <c r="DX102" s="926"/>
      <c r="DY102" s="926"/>
      <c r="DZ102" s="92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8" t="s">
        <v>390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9" t="s">
        <v>391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0" t="s">
        <v>394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395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197" customFormat="1" ht="26.25" customHeight="1">
      <c r="A109" s="933" t="s">
        <v>396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397</v>
      </c>
      <c r="AB109" s="915"/>
      <c r="AC109" s="915"/>
      <c r="AD109" s="915"/>
      <c r="AE109" s="916"/>
      <c r="AF109" s="914" t="s">
        <v>285</v>
      </c>
      <c r="AG109" s="915"/>
      <c r="AH109" s="915"/>
      <c r="AI109" s="915"/>
      <c r="AJ109" s="916"/>
      <c r="AK109" s="914" t="s">
        <v>284</v>
      </c>
      <c r="AL109" s="915"/>
      <c r="AM109" s="915"/>
      <c r="AN109" s="915"/>
      <c r="AO109" s="916"/>
      <c r="AP109" s="914" t="s">
        <v>398</v>
      </c>
      <c r="AQ109" s="915"/>
      <c r="AR109" s="915"/>
      <c r="AS109" s="915"/>
      <c r="AT109" s="917"/>
      <c r="AU109" s="933" t="s">
        <v>396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397</v>
      </c>
      <c r="BR109" s="915"/>
      <c r="BS109" s="915"/>
      <c r="BT109" s="915"/>
      <c r="BU109" s="916"/>
      <c r="BV109" s="914" t="s">
        <v>285</v>
      </c>
      <c r="BW109" s="915"/>
      <c r="BX109" s="915"/>
      <c r="BY109" s="915"/>
      <c r="BZ109" s="916"/>
      <c r="CA109" s="914" t="s">
        <v>284</v>
      </c>
      <c r="CB109" s="915"/>
      <c r="CC109" s="915"/>
      <c r="CD109" s="915"/>
      <c r="CE109" s="916"/>
      <c r="CF109" s="924" t="s">
        <v>398</v>
      </c>
      <c r="CG109" s="924"/>
      <c r="CH109" s="924"/>
      <c r="CI109" s="924"/>
      <c r="CJ109" s="924"/>
      <c r="CK109" s="914" t="s">
        <v>399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397</v>
      </c>
      <c r="DH109" s="915"/>
      <c r="DI109" s="915"/>
      <c r="DJ109" s="915"/>
      <c r="DK109" s="916"/>
      <c r="DL109" s="914" t="s">
        <v>285</v>
      </c>
      <c r="DM109" s="915"/>
      <c r="DN109" s="915"/>
      <c r="DO109" s="915"/>
      <c r="DP109" s="916"/>
      <c r="DQ109" s="914" t="s">
        <v>284</v>
      </c>
      <c r="DR109" s="915"/>
      <c r="DS109" s="915"/>
      <c r="DT109" s="915"/>
      <c r="DU109" s="916"/>
      <c r="DV109" s="914" t="s">
        <v>398</v>
      </c>
      <c r="DW109" s="915"/>
      <c r="DX109" s="915"/>
      <c r="DY109" s="915"/>
      <c r="DZ109" s="917"/>
    </row>
    <row r="110" spans="1:131" s="197" customFormat="1" ht="26.25" customHeight="1">
      <c r="A110" s="934" t="s">
        <v>400</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385723</v>
      </c>
      <c r="AB110" s="938"/>
      <c r="AC110" s="938"/>
      <c r="AD110" s="938"/>
      <c r="AE110" s="939"/>
      <c r="AF110" s="940">
        <v>436643</v>
      </c>
      <c r="AG110" s="938"/>
      <c r="AH110" s="938"/>
      <c r="AI110" s="938"/>
      <c r="AJ110" s="939"/>
      <c r="AK110" s="940">
        <v>419128</v>
      </c>
      <c r="AL110" s="938"/>
      <c r="AM110" s="938"/>
      <c r="AN110" s="938"/>
      <c r="AO110" s="939"/>
      <c r="AP110" s="941">
        <v>15.1</v>
      </c>
      <c r="AQ110" s="942"/>
      <c r="AR110" s="942"/>
      <c r="AS110" s="942"/>
      <c r="AT110" s="943"/>
      <c r="AU110" s="944" t="s">
        <v>61</v>
      </c>
      <c r="AV110" s="945"/>
      <c r="AW110" s="945"/>
      <c r="AX110" s="945"/>
      <c r="AY110" s="946"/>
      <c r="AZ110" s="955" t="s">
        <v>401</v>
      </c>
      <c r="BA110" s="935"/>
      <c r="BB110" s="935"/>
      <c r="BC110" s="935"/>
      <c r="BD110" s="935"/>
      <c r="BE110" s="935"/>
      <c r="BF110" s="935"/>
      <c r="BG110" s="935"/>
      <c r="BH110" s="935"/>
      <c r="BI110" s="935"/>
      <c r="BJ110" s="935"/>
      <c r="BK110" s="935"/>
      <c r="BL110" s="935"/>
      <c r="BM110" s="935"/>
      <c r="BN110" s="935"/>
      <c r="BO110" s="935"/>
      <c r="BP110" s="936"/>
      <c r="BQ110" s="956">
        <v>4833854</v>
      </c>
      <c r="BR110" s="957"/>
      <c r="BS110" s="957"/>
      <c r="BT110" s="957"/>
      <c r="BU110" s="957"/>
      <c r="BV110" s="957">
        <v>4784262</v>
      </c>
      <c r="BW110" s="957"/>
      <c r="BX110" s="957"/>
      <c r="BY110" s="957"/>
      <c r="BZ110" s="957"/>
      <c r="CA110" s="957">
        <v>4249297</v>
      </c>
      <c r="CB110" s="957"/>
      <c r="CC110" s="957"/>
      <c r="CD110" s="957"/>
      <c r="CE110" s="957"/>
      <c r="CF110" s="958">
        <v>152.69999999999999</v>
      </c>
      <c r="CG110" s="959"/>
      <c r="CH110" s="959"/>
      <c r="CI110" s="959"/>
      <c r="CJ110" s="959"/>
      <c r="CK110" s="960" t="s">
        <v>402</v>
      </c>
      <c r="CL110" s="961"/>
      <c r="CM110" s="966" t="s">
        <v>403</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956" t="s">
        <v>109</v>
      </c>
      <c r="DH110" s="957"/>
      <c r="DI110" s="957"/>
      <c r="DJ110" s="957"/>
      <c r="DK110" s="957"/>
      <c r="DL110" s="957" t="s">
        <v>109</v>
      </c>
      <c r="DM110" s="957"/>
      <c r="DN110" s="957"/>
      <c r="DO110" s="957"/>
      <c r="DP110" s="957"/>
      <c r="DQ110" s="957" t="s">
        <v>109</v>
      </c>
      <c r="DR110" s="957"/>
      <c r="DS110" s="957"/>
      <c r="DT110" s="957"/>
      <c r="DU110" s="957"/>
      <c r="DV110" s="969" t="s">
        <v>109</v>
      </c>
      <c r="DW110" s="969"/>
      <c r="DX110" s="969"/>
      <c r="DY110" s="969"/>
      <c r="DZ110" s="970"/>
    </row>
    <row r="111" spans="1:131" s="197" customFormat="1" ht="26.25" customHeight="1">
      <c r="A111" s="971" t="s">
        <v>404</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109</v>
      </c>
      <c r="AB111" s="975"/>
      <c r="AC111" s="975"/>
      <c r="AD111" s="975"/>
      <c r="AE111" s="976"/>
      <c r="AF111" s="977" t="s">
        <v>109</v>
      </c>
      <c r="AG111" s="975"/>
      <c r="AH111" s="975"/>
      <c r="AI111" s="975"/>
      <c r="AJ111" s="976"/>
      <c r="AK111" s="977" t="s">
        <v>109</v>
      </c>
      <c r="AL111" s="975"/>
      <c r="AM111" s="975"/>
      <c r="AN111" s="975"/>
      <c r="AO111" s="976"/>
      <c r="AP111" s="978" t="s">
        <v>109</v>
      </c>
      <c r="AQ111" s="979"/>
      <c r="AR111" s="979"/>
      <c r="AS111" s="979"/>
      <c r="AT111" s="980"/>
      <c r="AU111" s="947"/>
      <c r="AV111" s="948"/>
      <c r="AW111" s="948"/>
      <c r="AX111" s="948"/>
      <c r="AY111" s="949"/>
      <c r="AZ111" s="952" t="s">
        <v>405</v>
      </c>
      <c r="BA111" s="953"/>
      <c r="BB111" s="953"/>
      <c r="BC111" s="953"/>
      <c r="BD111" s="953"/>
      <c r="BE111" s="953"/>
      <c r="BF111" s="953"/>
      <c r="BG111" s="953"/>
      <c r="BH111" s="953"/>
      <c r="BI111" s="953"/>
      <c r="BJ111" s="953"/>
      <c r="BK111" s="953"/>
      <c r="BL111" s="953"/>
      <c r="BM111" s="953"/>
      <c r="BN111" s="953"/>
      <c r="BO111" s="953"/>
      <c r="BP111" s="954"/>
      <c r="BQ111" s="923">
        <v>69849</v>
      </c>
      <c r="BR111" s="908"/>
      <c r="BS111" s="908"/>
      <c r="BT111" s="908"/>
      <c r="BU111" s="908"/>
      <c r="BV111" s="908">
        <v>56481</v>
      </c>
      <c r="BW111" s="908"/>
      <c r="BX111" s="908"/>
      <c r="BY111" s="908"/>
      <c r="BZ111" s="908"/>
      <c r="CA111" s="908">
        <v>42819</v>
      </c>
      <c r="CB111" s="908"/>
      <c r="CC111" s="908"/>
      <c r="CD111" s="908"/>
      <c r="CE111" s="908"/>
      <c r="CF111" s="918">
        <v>1.5</v>
      </c>
      <c r="CG111" s="919"/>
      <c r="CH111" s="919"/>
      <c r="CI111" s="919"/>
      <c r="CJ111" s="919"/>
      <c r="CK111" s="962"/>
      <c r="CL111" s="963"/>
      <c r="CM111" s="920" t="s">
        <v>406</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407</v>
      </c>
      <c r="DH111" s="908"/>
      <c r="DI111" s="908"/>
      <c r="DJ111" s="908"/>
      <c r="DK111" s="908"/>
      <c r="DL111" s="908" t="s">
        <v>407</v>
      </c>
      <c r="DM111" s="908"/>
      <c r="DN111" s="908"/>
      <c r="DO111" s="908"/>
      <c r="DP111" s="908"/>
      <c r="DQ111" s="908" t="s">
        <v>407</v>
      </c>
      <c r="DR111" s="908"/>
      <c r="DS111" s="908"/>
      <c r="DT111" s="908"/>
      <c r="DU111" s="908"/>
      <c r="DV111" s="909" t="s">
        <v>407</v>
      </c>
      <c r="DW111" s="909"/>
      <c r="DX111" s="909"/>
      <c r="DY111" s="909"/>
      <c r="DZ111" s="910"/>
    </row>
    <row r="112" spans="1:131" s="197" customFormat="1" ht="26.25" customHeight="1">
      <c r="A112" s="988" t="s">
        <v>408</v>
      </c>
      <c r="B112" s="989"/>
      <c r="C112" s="953" t="s">
        <v>409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7" t="s">
        <v>407</v>
      </c>
      <c r="AB112" s="982"/>
      <c r="AC112" s="982"/>
      <c r="AD112" s="982"/>
      <c r="AE112" s="983"/>
      <c r="AF112" s="981" t="s">
        <v>407</v>
      </c>
      <c r="AG112" s="982"/>
      <c r="AH112" s="982"/>
      <c r="AI112" s="982"/>
      <c r="AJ112" s="983"/>
      <c r="AK112" s="981" t="s">
        <v>407</v>
      </c>
      <c r="AL112" s="982"/>
      <c r="AM112" s="982"/>
      <c r="AN112" s="982"/>
      <c r="AO112" s="983"/>
      <c r="AP112" s="984" t="s">
        <v>407</v>
      </c>
      <c r="AQ112" s="985"/>
      <c r="AR112" s="985"/>
      <c r="AS112" s="985"/>
      <c r="AT112" s="986"/>
      <c r="AU112" s="947"/>
      <c r="AV112" s="948"/>
      <c r="AW112" s="948"/>
      <c r="AX112" s="948"/>
      <c r="AY112" s="949"/>
      <c r="AZ112" s="952" t="s">
        <v>410</v>
      </c>
      <c r="BA112" s="953"/>
      <c r="BB112" s="953"/>
      <c r="BC112" s="953"/>
      <c r="BD112" s="953"/>
      <c r="BE112" s="953"/>
      <c r="BF112" s="953"/>
      <c r="BG112" s="953"/>
      <c r="BH112" s="953"/>
      <c r="BI112" s="953"/>
      <c r="BJ112" s="953"/>
      <c r="BK112" s="953"/>
      <c r="BL112" s="953"/>
      <c r="BM112" s="953"/>
      <c r="BN112" s="953"/>
      <c r="BO112" s="953"/>
      <c r="BP112" s="954"/>
      <c r="BQ112" s="923">
        <v>3635400</v>
      </c>
      <c r="BR112" s="908"/>
      <c r="BS112" s="908"/>
      <c r="BT112" s="908"/>
      <c r="BU112" s="908"/>
      <c r="BV112" s="908">
        <v>3527991</v>
      </c>
      <c r="BW112" s="908"/>
      <c r="BX112" s="908"/>
      <c r="BY112" s="908"/>
      <c r="BZ112" s="908"/>
      <c r="CA112" s="908">
        <v>3552869</v>
      </c>
      <c r="CB112" s="908"/>
      <c r="CC112" s="908"/>
      <c r="CD112" s="908"/>
      <c r="CE112" s="908"/>
      <c r="CF112" s="918">
        <v>127.7</v>
      </c>
      <c r="CG112" s="919"/>
      <c r="CH112" s="919"/>
      <c r="CI112" s="919"/>
      <c r="CJ112" s="919"/>
      <c r="CK112" s="962"/>
      <c r="CL112" s="963"/>
      <c r="CM112" s="920" t="s">
        <v>411</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407</v>
      </c>
      <c r="DH112" s="908"/>
      <c r="DI112" s="908"/>
      <c r="DJ112" s="908"/>
      <c r="DK112" s="908"/>
      <c r="DL112" s="908" t="s">
        <v>407</v>
      </c>
      <c r="DM112" s="908"/>
      <c r="DN112" s="908"/>
      <c r="DO112" s="908"/>
      <c r="DP112" s="908"/>
      <c r="DQ112" s="908" t="s">
        <v>407</v>
      </c>
      <c r="DR112" s="908"/>
      <c r="DS112" s="908"/>
      <c r="DT112" s="908"/>
      <c r="DU112" s="908"/>
      <c r="DV112" s="909" t="s">
        <v>407</v>
      </c>
      <c r="DW112" s="909"/>
      <c r="DX112" s="909"/>
      <c r="DY112" s="909"/>
      <c r="DZ112" s="910"/>
    </row>
    <row r="113" spans="1:130" s="197" customFormat="1" ht="26.25" customHeight="1">
      <c r="A113" s="990"/>
      <c r="B113" s="991"/>
      <c r="C113" s="953" t="s">
        <v>412</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74">
        <v>199315</v>
      </c>
      <c r="AB113" s="975"/>
      <c r="AC113" s="975"/>
      <c r="AD113" s="975"/>
      <c r="AE113" s="976"/>
      <c r="AF113" s="977">
        <v>181959</v>
      </c>
      <c r="AG113" s="975"/>
      <c r="AH113" s="975"/>
      <c r="AI113" s="975"/>
      <c r="AJ113" s="976"/>
      <c r="AK113" s="977">
        <v>193716</v>
      </c>
      <c r="AL113" s="975"/>
      <c r="AM113" s="975"/>
      <c r="AN113" s="975"/>
      <c r="AO113" s="976"/>
      <c r="AP113" s="978">
        <v>7</v>
      </c>
      <c r="AQ113" s="979"/>
      <c r="AR113" s="979"/>
      <c r="AS113" s="979"/>
      <c r="AT113" s="980"/>
      <c r="AU113" s="947"/>
      <c r="AV113" s="948"/>
      <c r="AW113" s="948"/>
      <c r="AX113" s="948"/>
      <c r="AY113" s="949"/>
      <c r="AZ113" s="952" t="s">
        <v>413</v>
      </c>
      <c r="BA113" s="953"/>
      <c r="BB113" s="953"/>
      <c r="BC113" s="953"/>
      <c r="BD113" s="953"/>
      <c r="BE113" s="953"/>
      <c r="BF113" s="953"/>
      <c r="BG113" s="953"/>
      <c r="BH113" s="953"/>
      <c r="BI113" s="953"/>
      <c r="BJ113" s="953"/>
      <c r="BK113" s="953"/>
      <c r="BL113" s="953"/>
      <c r="BM113" s="953"/>
      <c r="BN113" s="953"/>
      <c r="BO113" s="953"/>
      <c r="BP113" s="954"/>
      <c r="BQ113" s="923">
        <v>240431</v>
      </c>
      <c r="BR113" s="908"/>
      <c r="BS113" s="908"/>
      <c r="BT113" s="908"/>
      <c r="BU113" s="908"/>
      <c r="BV113" s="908">
        <v>333267</v>
      </c>
      <c r="BW113" s="908"/>
      <c r="BX113" s="908"/>
      <c r="BY113" s="908"/>
      <c r="BZ113" s="908"/>
      <c r="CA113" s="908">
        <v>433671</v>
      </c>
      <c r="CB113" s="908"/>
      <c r="CC113" s="908"/>
      <c r="CD113" s="908"/>
      <c r="CE113" s="908"/>
      <c r="CF113" s="918">
        <v>15.6</v>
      </c>
      <c r="CG113" s="919"/>
      <c r="CH113" s="919"/>
      <c r="CI113" s="919"/>
      <c r="CJ113" s="919"/>
      <c r="CK113" s="962"/>
      <c r="CL113" s="963"/>
      <c r="CM113" s="920" t="s">
        <v>414</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87">
        <v>69849</v>
      </c>
      <c r="DH113" s="982"/>
      <c r="DI113" s="982"/>
      <c r="DJ113" s="982"/>
      <c r="DK113" s="983"/>
      <c r="DL113" s="981">
        <v>56481</v>
      </c>
      <c r="DM113" s="982"/>
      <c r="DN113" s="982"/>
      <c r="DO113" s="982"/>
      <c r="DP113" s="983"/>
      <c r="DQ113" s="981">
        <v>42819</v>
      </c>
      <c r="DR113" s="982"/>
      <c r="DS113" s="982"/>
      <c r="DT113" s="982"/>
      <c r="DU113" s="983"/>
      <c r="DV113" s="984">
        <v>1.5</v>
      </c>
      <c r="DW113" s="985"/>
      <c r="DX113" s="985"/>
      <c r="DY113" s="985"/>
      <c r="DZ113" s="986"/>
    </row>
    <row r="114" spans="1:130" s="197" customFormat="1" ht="26.25" customHeight="1">
      <c r="A114" s="990"/>
      <c r="B114" s="991"/>
      <c r="C114" s="953" t="s">
        <v>415</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7">
        <v>25033</v>
      </c>
      <c r="AB114" s="982"/>
      <c r="AC114" s="982"/>
      <c r="AD114" s="982"/>
      <c r="AE114" s="983"/>
      <c r="AF114" s="981">
        <v>22887</v>
      </c>
      <c r="AG114" s="982"/>
      <c r="AH114" s="982"/>
      <c r="AI114" s="982"/>
      <c r="AJ114" s="983"/>
      <c r="AK114" s="981">
        <v>29076</v>
      </c>
      <c r="AL114" s="982"/>
      <c r="AM114" s="982"/>
      <c r="AN114" s="982"/>
      <c r="AO114" s="983"/>
      <c r="AP114" s="984">
        <v>1</v>
      </c>
      <c r="AQ114" s="985"/>
      <c r="AR114" s="985"/>
      <c r="AS114" s="985"/>
      <c r="AT114" s="986"/>
      <c r="AU114" s="947"/>
      <c r="AV114" s="948"/>
      <c r="AW114" s="948"/>
      <c r="AX114" s="948"/>
      <c r="AY114" s="949"/>
      <c r="AZ114" s="952" t="s">
        <v>416</v>
      </c>
      <c r="BA114" s="953"/>
      <c r="BB114" s="953"/>
      <c r="BC114" s="953"/>
      <c r="BD114" s="953"/>
      <c r="BE114" s="953"/>
      <c r="BF114" s="953"/>
      <c r="BG114" s="953"/>
      <c r="BH114" s="953"/>
      <c r="BI114" s="953"/>
      <c r="BJ114" s="953"/>
      <c r="BK114" s="953"/>
      <c r="BL114" s="953"/>
      <c r="BM114" s="953"/>
      <c r="BN114" s="953"/>
      <c r="BO114" s="953"/>
      <c r="BP114" s="954"/>
      <c r="BQ114" s="923">
        <v>687660</v>
      </c>
      <c r="BR114" s="908"/>
      <c r="BS114" s="908"/>
      <c r="BT114" s="908"/>
      <c r="BU114" s="908"/>
      <c r="BV114" s="908">
        <v>703347</v>
      </c>
      <c r="BW114" s="908"/>
      <c r="BX114" s="908"/>
      <c r="BY114" s="908"/>
      <c r="BZ114" s="908"/>
      <c r="CA114" s="908">
        <v>681201</v>
      </c>
      <c r="CB114" s="908"/>
      <c r="CC114" s="908"/>
      <c r="CD114" s="908"/>
      <c r="CE114" s="908"/>
      <c r="CF114" s="918">
        <v>24.5</v>
      </c>
      <c r="CG114" s="919"/>
      <c r="CH114" s="919"/>
      <c r="CI114" s="919"/>
      <c r="CJ114" s="919"/>
      <c r="CK114" s="962"/>
      <c r="CL114" s="963"/>
      <c r="CM114" s="920" t="s">
        <v>417</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87" t="s">
        <v>407</v>
      </c>
      <c r="DH114" s="982"/>
      <c r="DI114" s="982"/>
      <c r="DJ114" s="982"/>
      <c r="DK114" s="983"/>
      <c r="DL114" s="981" t="s">
        <v>407</v>
      </c>
      <c r="DM114" s="982"/>
      <c r="DN114" s="982"/>
      <c r="DO114" s="982"/>
      <c r="DP114" s="983"/>
      <c r="DQ114" s="981" t="s">
        <v>407</v>
      </c>
      <c r="DR114" s="982"/>
      <c r="DS114" s="982"/>
      <c r="DT114" s="982"/>
      <c r="DU114" s="983"/>
      <c r="DV114" s="984" t="s">
        <v>407</v>
      </c>
      <c r="DW114" s="985"/>
      <c r="DX114" s="985"/>
      <c r="DY114" s="985"/>
      <c r="DZ114" s="986"/>
    </row>
    <row r="115" spans="1:130" s="197" customFormat="1" ht="26.25" customHeight="1">
      <c r="A115" s="990"/>
      <c r="B115" s="991"/>
      <c r="C115" s="953" t="s">
        <v>418</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74">
        <v>14926</v>
      </c>
      <c r="AB115" s="975"/>
      <c r="AC115" s="975"/>
      <c r="AD115" s="975"/>
      <c r="AE115" s="976"/>
      <c r="AF115" s="977">
        <v>14931</v>
      </c>
      <c r="AG115" s="975"/>
      <c r="AH115" s="975"/>
      <c r="AI115" s="975"/>
      <c r="AJ115" s="976"/>
      <c r="AK115" s="977">
        <v>14925</v>
      </c>
      <c r="AL115" s="975"/>
      <c r="AM115" s="975"/>
      <c r="AN115" s="975"/>
      <c r="AO115" s="976"/>
      <c r="AP115" s="978">
        <v>0.5</v>
      </c>
      <c r="AQ115" s="979"/>
      <c r="AR115" s="979"/>
      <c r="AS115" s="979"/>
      <c r="AT115" s="980"/>
      <c r="AU115" s="947"/>
      <c r="AV115" s="948"/>
      <c r="AW115" s="948"/>
      <c r="AX115" s="948"/>
      <c r="AY115" s="949"/>
      <c r="AZ115" s="952" t="s">
        <v>419</v>
      </c>
      <c r="BA115" s="953"/>
      <c r="BB115" s="953"/>
      <c r="BC115" s="953"/>
      <c r="BD115" s="953"/>
      <c r="BE115" s="953"/>
      <c r="BF115" s="953"/>
      <c r="BG115" s="953"/>
      <c r="BH115" s="953"/>
      <c r="BI115" s="953"/>
      <c r="BJ115" s="953"/>
      <c r="BK115" s="953"/>
      <c r="BL115" s="953"/>
      <c r="BM115" s="953"/>
      <c r="BN115" s="953"/>
      <c r="BO115" s="953"/>
      <c r="BP115" s="954"/>
      <c r="BQ115" s="923" t="s">
        <v>407</v>
      </c>
      <c r="BR115" s="908"/>
      <c r="BS115" s="908"/>
      <c r="BT115" s="908"/>
      <c r="BU115" s="908"/>
      <c r="BV115" s="908">
        <v>210273</v>
      </c>
      <c r="BW115" s="908"/>
      <c r="BX115" s="908"/>
      <c r="BY115" s="908"/>
      <c r="BZ115" s="908"/>
      <c r="CA115" s="908">
        <v>384583</v>
      </c>
      <c r="CB115" s="908"/>
      <c r="CC115" s="908"/>
      <c r="CD115" s="908"/>
      <c r="CE115" s="908"/>
      <c r="CF115" s="918">
        <v>13.8</v>
      </c>
      <c r="CG115" s="919"/>
      <c r="CH115" s="919"/>
      <c r="CI115" s="919"/>
      <c r="CJ115" s="919"/>
      <c r="CK115" s="962"/>
      <c r="CL115" s="963"/>
      <c r="CM115" s="952"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54"/>
      <c r="DG115" s="987" t="s">
        <v>407</v>
      </c>
      <c r="DH115" s="982"/>
      <c r="DI115" s="982"/>
      <c r="DJ115" s="982"/>
      <c r="DK115" s="983"/>
      <c r="DL115" s="981" t="s">
        <v>407</v>
      </c>
      <c r="DM115" s="982"/>
      <c r="DN115" s="982"/>
      <c r="DO115" s="982"/>
      <c r="DP115" s="983"/>
      <c r="DQ115" s="981" t="s">
        <v>407</v>
      </c>
      <c r="DR115" s="982"/>
      <c r="DS115" s="982"/>
      <c r="DT115" s="982"/>
      <c r="DU115" s="983"/>
      <c r="DV115" s="984" t="s">
        <v>407</v>
      </c>
      <c r="DW115" s="985"/>
      <c r="DX115" s="985"/>
      <c r="DY115" s="985"/>
      <c r="DZ115" s="986"/>
    </row>
    <row r="116" spans="1:130" s="197" customFormat="1" ht="26.25" customHeight="1">
      <c r="A116" s="992"/>
      <c r="B116" s="993"/>
      <c r="C116" s="1003" t="s">
        <v>421</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87" t="s">
        <v>407</v>
      </c>
      <c r="AB116" s="982"/>
      <c r="AC116" s="982"/>
      <c r="AD116" s="982"/>
      <c r="AE116" s="983"/>
      <c r="AF116" s="981" t="s">
        <v>407</v>
      </c>
      <c r="AG116" s="982"/>
      <c r="AH116" s="982"/>
      <c r="AI116" s="982"/>
      <c r="AJ116" s="983"/>
      <c r="AK116" s="981" t="s">
        <v>407</v>
      </c>
      <c r="AL116" s="982"/>
      <c r="AM116" s="982"/>
      <c r="AN116" s="982"/>
      <c r="AO116" s="983"/>
      <c r="AP116" s="984" t="s">
        <v>407</v>
      </c>
      <c r="AQ116" s="985"/>
      <c r="AR116" s="985"/>
      <c r="AS116" s="985"/>
      <c r="AT116" s="986"/>
      <c r="AU116" s="947"/>
      <c r="AV116" s="948"/>
      <c r="AW116" s="948"/>
      <c r="AX116" s="948"/>
      <c r="AY116" s="949"/>
      <c r="AZ116" s="952" t="s">
        <v>422</v>
      </c>
      <c r="BA116" s="953"/>
      <c r="BB116" s="953"/>
      <c r="BC116" s="953"/>
      <c r="BD116" s="953"/>
      <c r="BE116" s="953"/>
      <c r="BF116" s="953"/>
      <c r="BG116" s="953"/>
      <c r="BH116" s="953"/>
      <c r="BI116" s="953"/>
      <c r="BJ116" s="953"/>
      <c r="BK116" s="953"/>
      <c r="BL116" s="953"/>
      <c r="BM116" s="953"/>
      <c r="BN116" s="953"/>
      <c r="BO116" s="953"/>
      <c r="BP116" s="954"/>
      <c r="BQ116" s="923" t="s">
        <v>407</v>
      </c>
      <c r="BR116" s="908"/>
      <c r="BS116" s="908"/>
      <c r="BT116" s="908"/>
      <c r="BU116" s="908"/>
      <c r="BV116" s="908" t="s">
        <v>407</v>
      </c>
      <c r="BW116" s="908"/>
      <c r="BX116" s="908"/>
      <c r="BY116" s="908"/>
      <c r="BZ116" s="908"/>
      <c r="CA116" s="908" t="s">
        <v>407</v>
      </c>
      <c r="CB116" s="908"/>
      <c r="CC116" s="908"/>
      <c r="CD116" s="908"/>
      <c r="CE116" s="908"/>
      <c r="CF116" s="918" t="s">
        <v>407</v>
      </c>
      <c r="CG116" s="919"/>
      <c r="CH116" s="919"/>
      <c r="CI116" s="919"/>
      <c r="CJ116" s="919"/>
      <c r="CK116" s="962"/>
      <c r="CL116" s="963"/>
      <c r="CM116" s="920" t="s">
        <v>423</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87" t="s">
        <v>407</v>
      </c>
      <c r="DH116" s="982"/>
      <c r="DI116" s="982"/>
      <c r="DJ116" s="982"/>
      <c r="DK116" s="983"/>
      <c r="DL116" s="981" t="s">
        <v>407</v>
      </c>
      <c r="DM116" s="982"/>
      <c r="DN116" s="982"/>
      <c r="DO116" s="982"/>
      <c r="DP116" s="983"/>
      <c r="DQ116" s="981" t="s">
        <v>407</v>
      </c>
      <c r="DR116" s="982"/>
      <c r="DS116" s="982"/>
      <c r="DT116" s="982"/>
      <c r="DU116" s="983"/>
      <c r="DV116" s="984" t="s">
        <v>407</v>
      </c>
      <c r="DW116" s="985"/>
      <c r="DX116" s="985"/>
      <c r="DY116" s="985"/>
      <c r="DZ116" s="986"/>
    </row>
    <row r="117" spans="1:130" s="197" customFormat="1" ht="26.25" customHeight="1">
      <c r="A117" s="933"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1" t="s">
        <v>424</v>
      </c>
      <c r="Z117" s="916"/>
      <c r="AA117" s="1002">
        <v>624997</v>
      </c>
      <c r="AB117" s="995"/>
      <c r="AC117" s="995"/>
      <c r="AD117" s="995"/>
      <c r="AE117" s="996"/>
      <c r="AF117" s="994">
        <v>656420</v>
      </c>
      <c r="AG117" s="995"/>
      <c r="AH117" s="995"/>
      <c r="AI117" s="995"/>
      <c r="AJ117" s="996"/>
      <c r="AK117" s="994">
        <v>656845</v>
      </c>
      <c r="AL117" s="995"/>
      <c r="AM117" s="995"/>
      <c r="AN117" s="995"/>
      <c r="AO117" s="996"/>
      <c r="AP117" s="997"/>
      <c r="AQ117" s="998"/>
      <c r="AR117" s="998"/>
      <c r="AS117" s="998"/>
      <c r="AT117" s="999"/>
      <c r="AU117" s="947"/>
      <c r="AV117" s="948"/>
      <c r="AW117" s="948"/>
      <c r="AX117" s="948"/>
      <c r="AY117" s="949"/>
      <c r="AZ117" s="1005" t="s">
        <v>425</v>
      </c>
      <c r="BA117" s="1003"/>
      <c r="BB117" s="1003"/>
      <c r="BC117" s="1003"/>
      <c r="BD117" s="1003"/>
      <c r="BE117" s="1003"/>
      <c r="BF117" s="1003"/>
      <c r="BG117" s="1003"/>
      <c r="BH117" s="1003"/>
      <c r="BI117" s="1003"/>
      <c r="BJ117" s="1003"/>
      <c r="BK117" s="1003"/>
      <c r="BL117" s="1003"/>
      <c r="BM117" s="1003"/>
      <c r="BN117" s="1003"/>
      <c r="BO117" s="1003"/>
      <c r="BP117" s="1004"/>
      <c r="BQ117" s="1006" t="s">
        <v>426</v>
      </c>
      <c r="BR117" s="1007"/>
      <c r="BS117" s="1007"/>
      <c r="BT117" s="1007"/>
      <c r="BU117" s="1007"/>
      <c r="BV117" s="1007" t="s">
        <v>426</v>
      </c>
      <c r="BW117" s="1007"/>
      <c r="BX117" s="1007"/>
      <c r="BY117" s="1007"/>
      <c r="BZ117" s="1007"/>
      <c r="CA117" s="1007" t="s">
        <v>426</v>
      </c>
      <c r="CB117" s="1007"/>
      <c r="CC117" s="1007"/>
      <c r="CD117" s="1007"/>
      <c r="CE117" s="1007"/>
      <c r="CF117" s="918" t="s">
        <v>426</v>
      </c>
      <c r="CG117" s="919"/>
      <c r="CH117" s="919"/>
      <c r="CI117" s="919"/>
      <c r="CJ117" s="919"/>
      <c r="CK117" s="962"/>
      <c r="CL117" s="963"/>
      <c r="CM117" s="920" t="s">
        <v>427</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87" t="s">
        <v>426</v>
      </c>
      <c r="DH117" s="982"/>
      <c r="DI117" s="982"/>
      <c r="DJ117" s="982"/>
      <c r="DK117" s="983"/>
      <c r="DL117" s="981" t="s">
        <v>426</v>
      </c>
      <c r="DM117" s="982"/>
      <c r="DN117" s="982"/>
      <c r="DO117" s="982"/>
      <c r="DP117" s="983"/>
      <c r="DQ117" s="981" t="s">
        <v>426</v>
      </c>
      <c r="DR117" s="982"/>
      <c r="DS117" s="982"/>
      <c r="DT117" s="982"/>
      <c r="DU117" s="983"/>
      <c r="DV117" s="984" t="s">
        <v>426</v>
      </c>
      <c r="DW117" s="985"/>
      <c r="DX117" s="985"/>
      <c r="DY117" s="985"/>
      <c r="DZ117" s="986"/>
    </row>
    <row r="118" spans="1:130" s="197" customFormat="1" ht="26.25" customHeight="1">
      <c r="A118" s="933" t="s">
        <v>399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397</v>
      </c>
      <c r="AB118" s="915"/>
      <c r="AC118" s="915"/>
      <c r="AD118" s="915"/>
      <c r="AE118" s="916"/>
      <c r="AF118" s="914" t="s">
        <v>285</v>
      </c>
      <c r="AG118" s="915"/>
      <c r="AH118" s="915"/>
      <c r="AI118" s="915"/>
      <c r="AJ118" s="916"/>
      <c r="AK118" s="914" t="s">
        <v>284</v>
      </c>
      <c r="AL118" s="915"/>
      <c r="AM118" s="915"/>
      <c r="AN118" s="915"/>
      <c r="AO118" s="916"/>
      <c r="AP118" s="1015" t="s">
        <v>398</v>
      </c>
      <c r="AQ118" s="1016"/>
      <c r="AR118" s="1016"/>
      <c r="AS118" s="1016"/>
      <c r="AT118" s="1017"/>
      <c r="AU118" s="950"/>
      <c r="AV118" s="951"/>
      <c r="AW118" s="951"/>
      <c r="AX118" s="951"/>
      <c r="AY118" s="951"/>
      <c r="AZ118" s="228" t="s">
        <v>168</v>
      </c>
      <c r="BA118" s="228"/>
      <c r="BB118" s="228"/>
      <c r="BC118" s="228"/>
      <c r="BD118" s="228"/>
      <c r="BE118" s="228"/>
      <c r="BF118" s="228"/>
      <c r="BG118" s="228"/>
      <c r="BH118" s="228"/>
      <c r="BI118" s="228"/>
      <c r="BJ118" s="228"/>
      <c r="BK118" s="228"/>
      <c r="BL118" s="228"/>
      <c r="BM118" s="228"/>
      <c r="BN118" s="228"/>
      <c r="BO118" s="1001" t="s">
        <v>428</v>
      </c>
      <c r="BP118" s="1018"/>
      <c r="BQ118" s="1006">
        <v>9467194</v>
      </c>
      <c r="BR118" s="1007"/>
      <c r="BS118" s="1007"/>
      <c r="BT118" s="1007"/>
      <c r="BU118" s="1007"/>
      <c r="BV118" s="1007">
        <v>9615621</v>
      </c>
      <c r="BW118" s="1007"/>
      <c r="BX118" s="1007"/>
      <c r="BY118" s="1007"/>
      <c r="BZ118" s="1007"/>
      <c r="CA118" s="1007">
        <v>9344440</v>
      </c>
      <c r="CB118" s="1007"/>
      <c r="CC118" s="1007"/>
      <c r="CD118" s="1007"/>
      <c r="CE118" s="1007"/>
      <c r="CF118" s="1019"/>
      <c r="CG118" s="1020"/>
      <c r="CH118" s="1020"/>
      <c r="CI118" s="1020"/>
      <c r="CJ118" s="1021"/>
      <c r="CK118" s="962"/>
      <c r="CL118" s="963"/>
      <c r="CM118" s="920" t="s">
        <v>429</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87" t="s">
        <v>430</v>
      </c>
      <c r="DH118" s="982"/>
      <c r="DI118" s="982"/>
      <c r="DJ118" s="982"/>
      <c r="DK118" s="983"/>
      <c r="DL118" s="981" t="s">
        <v>430</v>
      </c>
      <c r="DM118" s="982"/>
      <c r="DN118" s="982"/>
      <c r="DO118" s="982"/>
      <c r="DP118" s="983"/>
      <c r="DQ118" s="981" t="s">
        <v>430</v>
      </c>
      <c r="DR118" s="982"/>
      <c r="DS118" s="982"/>
      <c r="DT118" s="982"/>
      <c r="DU118" s="983"/>
      <c r="DV118" s="984" t="s">
        <v>430</v>
      </c>
      <c r="DW118" s="985"/>
      <c r="DX118" s="985"/>
      <c r="DY118" s="985"/>
      <c r="DZ118" s="986"/>
    </row>
    <row r="119" spans="1:130" s="197" customFormat="1" ht="26.25" customHeight="1">
      <c r="A119" s="1025" t="s">
        <v>402</v>
      </c>
      <c r="B119" s="961"/>
      <c r="C119" s="966" t="s">
        <v>403</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37" t="s">
        <v>430</v>
      </c>
      <c r="AB119" s="938"/>
      <c r="AC119" s="938"/>
      <c r="AD119" s="938"/>
      <c r="AE119" s="939"/>
      <c r="AF119" s="940" t="s">
        <v>430</v>
      </c>
      <c r="AG119" s="938"/>
      <c r="AH119" s="938"/>
      <c r="AI119" s="938"/>
      <c r="AJ119" s="939"/>
      <c r="AK119" s="940" t="s">
        <v>430</v>
      </c>
      <c r="AL119" s="938"/>
      <c r="AM119" s="938"/>
      <c r="AN119" s="938"/>
      <c r="AO119" s="939"/>
      <c r="AP119" s="941" t="s">
        <v>430</v>
      </c>
      <c r="AQ119" s="942"/>
      <c r="AR119" s="942"/>
      <c r="AS119" s="942"/>
      <c r="AT119" s="943"/>
      <c r="AU119" s="1041" t="s">
        <v>431</v>
      </c>
      <c r="AV119" s="1042"/>
      <c r="AW119" s="1042"/>
      <c r="AX119" s="1042"/>
      <c r="AY119" s="1043"/>
      <c r="AZ119" s="955" t="s">
        <v>432</v>
      </c>
      <c r="BA119" s="935"/>
      <c r="BB119" s="935"/>
      <c r="BC119" s="935"/>
      <c r="BD119" s="935"/>
      <c r="BE119" s="935"/>
      <c r="BF119" s="935"/>
      <c r="BG119" s="935"/>
      <c r="BH119" s="935"/>
      <c r="BI119" s="935"/>
      <c r="BJ119" s="935"/>
      <c r="BK119" s="935"/>
      <c r="BL119" s="935"/>
      <c r="BM119" s="935"/>
      <c r="BN119" s="935"/>
      <c r="BO119" s="935"/>
      <c r="BP119" s="936"/>
      <c r="BQ119" s="956">
        <v>4465825</v>
      </c>
      <c r="BR119" s="957"/>
      <c r="BS119" s="957"/>
      <c r="BT119" s="957"/>
      <c r="BU119" s="957"/>
      <c r="BV119" s="957">
        <v>4737120</v>
      </c>
      <c r="BW119" s="957"/>
      <c r="BX119" s="957"/>
      <c r="BY119" s="957"/>
      <c r="BZ119" s="957"/>
      <c r="CA119" s="957">
        <v>3462445</v>
      </c>
      <c r="CB119" s="957"/>
      <c r="CC119" s="957"/>
      <c r="CD119" s="957"/>
      <c r="CE119" s="957"/>
      <c r="CF119" s="958">
        <v>124.5</v>
      </c>
      <c r="CG119" s="959"/>
      <c r="CH119" s="959"/>
      <c r="CI119" s="959"/>
      <c r="CJ119" s="959"/>
      <c r="CK119" s="964"/>
      <c r="CL119" s="965"/>
      <c r="CM119" s="1022" t="s">
        <v>433</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1008" t="s">
        <v>430</v>
      </c>
      <c r="DH119" s="1009"/>
      <c r="DI119" s="1009"/>
      <c r="DJ119" s="1009"/>
      <c r="DK119" s="1010"/>
      <c r="DL119" s="1011" t="s">
        <v>430</v>
      </c>
      <c r="DM119" s="1009"/>
      <c r="DN119" s="1009"/>
      <c r="DO119" s="1009"/>
      <c r="DP119" s="1010"/>
      <c r="DQ119" s="1011" t="s">
        <v>430</v>
      </c>
      <c r="DR119" s="1009"/>
      <c r="DS119" s="1009"/>
      <c r="DT119" s="1009"/>
      <c r="DU119" s="1010"/>
      <c r="DV119" s="1061" t="s">
        <v>430</v>
      </c>
      <c r="DW119" s="1062"/>
      <c r="DX119" s="1062"/>
      <c r="DY119" s="1062"/>
      <c r="DZ119" s="1063"/>
    </row>
    <row r="120" spans="1:130" s="197" customFormat="1" ht="26.25" customHeight="1">
      <c r="A120" s="1026"/>
      <c r="B120" s="963"/>
      <c r="C120" s="920" t="s">
        <v>406</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87" t="s">
        <v>430</v>
      </c>
      <c r="AB120" s="982"/>
      <c r="AC120" s="982"/>
      <c r="AD120" s="982"/>
      <c r="AE120" s="983"/>
      <c r="AF120" s="981" t="s">
        <v>430</v>
      </c>
      <c r="AG120" s="982"/>
      <c r="AH120" s="982"/>
      <c r="AI120" s="982"/>
      <c r="AJ120" s="983"/>
      <c r="AK120" s="981" t="s">
        <v>430</v>
      </c>
      <c r="AL120" s="982"/>
      <c r="AM120" s="982"/>
      <c r="AN120" s="982"/>
      <c r="AO120" s="983"/>
      <c r="AP120" s="984" t="s">
        <v>430</v>
      </c>
      <c r="AQ120" s="985"/>
      <c r="AR120" s="985"/>
      <c r="AS120" s="985"/>
      <c r="AT120" s="986"/>
      <c r="AU120" s="1044"/>
      <c r="AV120" s="1045"/>
      <c r="AW120" s="1045"/>
      <c r="AX120" s="1045"/>
      <c r="AY120" s="1046"/>
      <c r="AZ120" s="952" t="s">
        <v>434</v>
      </c>
      <c r="BA120" s="953"/>
      <c r="BB120" s="953"/>
      <c r="BC120" s="953"/>
      <c r="BD120" s="953"/>
      <c r="BE120" s="953"/>
      <c r="BF120" s="953"/>
      <c r="BG120" s="953"/>
      <c r="BH120" s="953"/>
      <c r="BI120" s="953"/>
      <c r="BJ120" s="953"/>
      <c r="BK120" s="953"/>
      <c r="BL120" s="953"/>
      <c r="BM120" s="953"/>
      <c r="BN120" s="953"/>
      <c r="BO120" s="953"/>
      <c r="BP120" s="954"/>
      <c r="BQ120" s="923" t="s">
        <v>430</v>
      </c>
      <c r="BR120" s="908"/>
      <c r="BS120" s="908"/>
      <c r="BT120" s="908"/>
      <c r="BU120" s="908"/>
      <c r="BV120" s="908">
        <v>261278</v>
      </c>
      <c r="BW120" s="908"/>
      <c r="BX120" s="908"/>
      <c r="BY120" s="908"/>
      <c r="BZ120" s="908"/>
      <c r="CA120" s="908" t="s">
        <v>430</v>
      </c>
      <c r="CB120" s="908"/>
      <c r="CC120" s="908"/>
      <c r="CD120" s="908"/>
      <c r="CE120" s="908"/>
      <c r="CF120" s="918" t="s">
        <v>430</v>
      </c>
      <c r="CG120" s="919"/>
      <c r="CH120" s="919"/>
      <c r="CI120" s="919"/>
      <c r="CJ120" s="919"/>
      <c r="CK120" s="1028" t="s">
        <v>435</v>
      </c>
      <c r="CL120" s="1029"/>
      <c r="CM120" s="1029"/>
      <c r="CN120" s="1029"/>
      <c r="CO120" s="1030"/>
      <c r="CP120" s="1036" t="s">
        <v>436</v>
      </c>
      <c r="CQ120" s="1037"/>
      <c r="CR120" s="1037"/>
      <c r="CS120" s="1037"/>
      <c r="CT120" s="1037"/>
      <c r="CU120" s="1037"/>
      <c r="CV120" s="1037"/>
      <c r="CW120" s="1037"/>
      <c r="CX120" s="1037"/>
      <c r="CY120" s="1037"/>
      <c r="CZ120" s="1037"/>
      <c r="DA120" s="1037"/>
      <c r="DB120" s="1037"/>
      <c r="DC120" s="1037"/>
      <c r="DD120" s="1037"/>
      <c r="DE120" s="1037"/>
      <c r="DF120" s="1038"/>
      <c r="DG120" s="956">
        <v>3351580</v>
      </c>
      <c r="DH120" s="957"/>
      <c r="DI120" s="957"/>
      <c r="DJ120" s="957"/>
      <c r="DK120" s="957"/>
      <c r="DL120" s="957">
        <v>3352700</v>
      </c>
      <c r="DM120" s="957"/>
      <c r="DN120" s="957"/>
      <c r="DO120" s="957"/>
      <c r="DP120" s="957"/>
      <c r="DQ120" s="957">
        <v>3471910</v>
      </c>
      <c r="DR120" s="957"/>
      <c r="DS120" s="957"/>
      <c r="DT120" s="957"/>
      <c r="DU120" s="957"/>
      <c r="DV120" s="969">
        <v>124.8</v>
      </c>
      <c r="DW120" s="969"/>
      <c r="DX120" s="969"/>
      <c r="DY120" s="969"/>
      <c r="DZ120" s="970"/>
    </row>
    <row r="121" spans="1:130" s="197" customFormat="1" ht="26.25" customHeight="1">
      <c r="A121" s="1026"/>
      <c r="B121" s="963"/>
      <c r="C121" s="1012" t="s">
        <v>437</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87">
        <v>14906</v>
      </c>
      <c r="AB121" s="982"/>
      <c r="AC121" s="982"/>
      <c r="AD121" s="982"/>
      <c r="AE121" s="983"/>
      <c r="AF121" s="981">
        <v>14906</v>
      </c>
      <c r="AG121" s="982"/>
      <c r="AH121" s="982"/>
      <c r="AI121" s="982"/>
      <c r="AJ121" s="983"/>
      <c r="AK121" s="981">
        <v>14906</v>
      </c>
      <c r="AL121" s="982"/>
      <c r="AM121" s="982"/>
      <c r="AN121" s="982"/>
      <c r="AO121" s="983"/>
      <c r="AP121" s="984">
        <v>0.5</v>
      </c>
      <c r="AQ121" s="985"/>
      <c r="AR121" s="985"/>
      <c r="AS121" s="985"/>
      <c r="AT121" s="986"/>
      <c r="AU121" s="1044"/>
      <c r="AV121" s="1045"/>
      <c r="AW121" s="1045"/>
      <c r="AX121" s="1045"/>
      <c r="AY121" s="1046"/>
      <c r="AZ121" s="1005" t="s">
        <v>438</v>
      </c>
      <c r="BA121" s="1003"/>
      <c r="BB121" s="1003"/>
      <c r="BC121" s="1003"/>
      <c r="BD121" s="1003"/>
      <c r="BE121" s="1003"/>
      <c r="BF121" s="1003"/>
      <c r="BG121" s="1003"/>
      <c r="BH121" s="1003"/>
      <c r="BI121" s="1003"/>
      <c r="BJ121" s="1003"/>
      <c r="BK121" s="1003"/>
      <c r="BL121" s="1003"/>
      <c r="BM121" s="1003"/>
      <c r="BN121" s="1003"/>
      <c r="BO121" s="1003"/>
      <c r="BP121" s="1004"/>
      <c r="BQ121" s="1006">
        <v>5612348</v>
      </c>
      <c r="BR121" s="1007"/>
      <c r="BS121" s="1007"/>
      <c r="BT121" s="1007"/>
      <c r="BU121" s="1007"/>
      <c r="BV121" s="1007">
        <v>5769566</v>
      </c>
      <c r="BW121" s="1007"/>
      <c r="BX121" s="1007"/>
      <c r="BY121" s="1007"/>
      <c r="BZ121" s="1007"/>
      <c r="CA121" s="1007">
        <v>5782980</v>
      </c>
      <c r="CB121" s="1007"/>
      <c r="CC121" s="1007"/>
      <c r="CD121" s="1007"/>
      <c r="CE121" s="1007"/>
      <c r="CF121" s="1039">
        <v>207.9</v>
      </c>
      <c r="CG121" s="1040"/>
      <c r="CH121" s="1040"/>
      <c r="CI121" s="1040"/>
      <c r="CJ121" s="1040"/>
      <c r="CK121" s="1031"/>
      <c r="CL121" s="1032"/>
      <c r="CM121" s="1032"/>
      <c r="CN121" s="1032"/>
      <c r="CO121" s="1033"/>
      <c r="CP121" s="1050" t="s">
        <v>379</v>
      </c>
      <c r="CQ121" s="1051"/>
      <c r="CR121" s="1051"/>
      <c r="CS121" s="1051"/>
      <c r="CT121" s="1051"/>
      <c r="CU121" s="1051"/>
      <c r="CV121" s="1051"/>
      <c r="CW121" s="1051"/>
      <c r="CX121" s="1051"/>
      <c r="CY121" s="1051"/>
      <c r="CZ121" s="1051"/>
      <c r="DA121" s="1051"/>
      <c r="DB121" s="1051"/>
      <c r="DC121" s="1051"/>
      <c r="DD121" s="1051"/>
      <c r="DE121" s="1051"/>
      <c r="DF121" s="1052"/>
      <c r="DG121" s="923">
        <v>283820</v>
      </c>
      <c r="DH121" s="908"/>
      <c r="DI121" s="908"/>
      <c r="DJ121" s="908"/>
      <c r="DK121" s="908"/>
      <c r="DL121" s="908">
        <v>175291</v>
      </c>
      <c r="DM121" s="908"/>
      <c r="DN121" s="908"/>
      <c r="DO121" s="908"/>
      <c r="DP121" s="908"/>
      <c r="DQ121" s="908">
        <v>80959</v>
      </c>
      <c r="DR121" s="908"/>
      <c r="DS121" s="908"/>
      <c r="DT121" s="908"/>
      <c r="DU121" s="908"/>
      <c r="DV121" s="909">
        <v>2.9</v>
      </c>
      <c r="DW121" s="909"/>
      <c r="DX121" s="909"/>
      <c r="DY121" s="909"/>
      <c r="DZ121" s="910"/>
    </row>
    <row r="122" spans="1:130" s="197" customFormat="1" ht="26.25" customHeight="1">
      <c r="A122" s="1026"/>
      <c r="B122" s="963"/>
      <c r="C122" s="920" t="s">
        <v>417</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87" t="s">
        <v>109</v>
      </c>
      <c r="AB122" s="982"/>
      <c r="AC122" s="982"/>
      <c r="AD122" s="982"/>
      <c r="AE122" s="983"/>
      <c r="AF122" s="981" t="s">
        <v>109</v>
      </c>
      <c r="AG122" s="982"/>
      <c r="AH122" s="982"/>
      <c r="AI122" s="982"/>
      <c r="AJ122" s="983"/>
      <c r="AK122" s="981" t="s">
        <v>109</v>
      </c>
      <c r="AL122" s="982"/>
      <c r="AM122" s="982"/>
      <c r="AN122" s="982"/>
      <c r="AO122" s="983"/>
      <c r="AP122" s="984" t="s">
        <v>109</v>
      </c>
      <c r="AQ122" s="985"/>
      <c r="AR122" s="985"/>
      <c r="AS122" s="985"/>
      <c r="AT122" s="986"/>
      <c r="AU122" s="1047"/>
      <c r="AV122" s="1048"/>
      <c r="AW122" s="1048"/>
      <c r="AX122" s="1048"/>
      <c r="AY122" s="1048"/>
      <c r="AZ122" s="228" t="s">
        <v>168</v>
      </c>
      <c r="BA122" s="228"/>
      <c r="BB122" s="228"/>
      <c r="BC122" s="228"/>
      <c r="BD122" s="228"/>
      <c r="BE122" s="228"/>
      <c r="BF122" s="228"/>
      <c r="BG122" s="228"/>
      <c r="BH122" s="228"/>
      <c r="BI122" s="228"/>
      <c r="BJ122" s="228"/>
      <c r="BK122" s="228"/>
      <c r="BL122" s="228"/>
      <c r="BM122" s="228"/>
      <c r="BN122" s="228"/>
      <c r="BO122" s="1001" t="s">
        <v>439</v>
      </c>
      <c r="BP122" s="1018"/>
      <c r="BQ122" s="1056">
        <v>10078173</v>
      </c>
      <c r="BR122" s="1049"/>
      <c r="BS122" s="1049"/>
      <c r="BT122" s="1049"/>
      <c r="BU122" s="1049"/>
      <c r="BV122" s="1049">
        <v>10767964</v>
      </c>
      <c r="BW122" s="1049"/>
      <c r="BX122" s="1049"/>
      <c r="BY122" s="1049"/>
      <c r="BZ122" s="1049"/>
      <c r="CA122" s="1049">
        <v>9245425</v>
      </c>
      <c r="CB122" s="1049"/>
      <c r="CC122" s="1049"/>
      <c r="CD122" s="1049"/>
      <c r="CE122" s="1049"/>
      <c r="CF122" s="1019"/>
      <c r="CG122" s="1020"/>
      <c r="CH122" s="1020"/>
      <c r="CI122" s="1020"/>
      <c r="CJ122" s="1021"/>
      <c r="CK122" s="1031"/>
      <c r="CL122" s="1032"/>
      <c r="CM122" s="1032"/>
      <c r="CN122" s="1032"/>
      <c r="CO122" s="1033"/>
      <c r="CP122" s="1050" t="s">
        <v>440</v>
      </c>
      <c r="CQ122" s="1051"/>
      <c r="CR122" s="1051"/>
      <c r="CS122" s="1051"/>
      <c r="CT122" s="1051"/>
      <c r="CU122" s="1051"/>
      <c r="CV122" s="1051"/>
      <c r="CW122" s="1051"/>
      <c r="CX122" s="1051"/>
      <c r="CY122" s="1051"/>
      <c r="CZ122" s="1051"/>
      <c r="DA122" s="1051"/>
      <c r="DB122" s="1051"/>
      <c r="DC122" s="1051"/>
      <c r="DD122" s="1051"/>
      <c r="DE122" s="1051"/>
      <c r="DF122" s="1052"/>
      <c r="DG122" s="923" t="s">
        <v>441</v>
      </c>
      <c r="DH122" s="908"/>
      <c r="DI122" s="908"/>
      <c r="DJ122" s="908"/>
      <c r="DK122" s="908"/>
      <c r="DL122" s="908" t="s">
        <v>441</v>
      </c>
      <c r="DM122" s="908"/>
      <c r="DN122" s="908"/>
      <c r="DO122" s="908"/>
      <c r="DP122" s="908"/>
      <c r="DQ122" s="908" t="s">
        <v>441</v>
      </c>
      <c r="DR122" s="908"/>
      <c r="DS122" s="908"/>
      <c r="DT122" s="908"/>
      <c r="DU122" s="908"/>
      <c r="DV122" s="909" t="s">
        <v>441</v>
      </c>
      <c r="DW122" s="909"/>
      <c r="DX122" s="909"/>
      <c r="DY122" s="909"/>
      <c r="DZ122" s="910"/>
    </row>
    <row r="123" spans="1:130" s="197" customFormat="1" ht="26.25" customHeight="1" thickBot="1">
      <c r="A123" s="1026"/>
      <c r="B123" s="963"/>
      <c r="C123" s="920" t="s">
        <v>423</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87" t="s">
        <v>441</v>
      </c>
      <c r="AB123" s="982"/>
      <c r="AC123" s="982"/>
      <c r="AD123" s="982"/>
      <c r="AE123" s="983"/>
      <c r="AF123" s="981" t="s">
        <v>441</v>
      </c>
      <c r="AG123" s="982"/>
      <c r="AH123" s="982"/>
      <c r="AI123" s="982"/>
      <c r="AJ123" s="983"/>
      <c r="AK123" s="981" t="s">
        <v>441</v>
      </c>
      <c r="AL123" s="982"/>
      <c r="AM123" s="982"/>
      <c r="AN123" s="982"/>
      <c r="AO123" s="983"/>
      <c r="AP123" s="984" t="s">
        <v>441</v>
      </c>
      <c r="AQ123" s="985"/>
      <c r="AR123" s="985"/>
      <c r="AS123" s="985"/>
      <c r="AT123" s="986"/>
      <c r="AU123" s="1053" t="s">
        <v>442</v>
      </c>
      <c r="AV123" s="1054"/>
      <c r="AW123" s="1054"/>
      <c r="AX123" s="1054"/>
      <c r="AY123" s="1054"/>
      <c r="AZ123" s="1054"/>
      <c r="BA123" s="1054"/>
      <c r="BB123" s="1054"/>
      <c r="BC123" s="1054"/>
      <c r="BD123" s="1054"/>
      <c r="BE123" s="1054"/>
      <c r="BF123" s="1054"/>
      <c r="BG123" s="1054"/>
      <c r="BH123" s="1054"/>
      <c r="BI123" s="1054"/>
      <c r="BJ123" s="1054"/>
      <c r="BK123" s="1054"/>
      <c r="BL123" s="1054"/>
      <c r="BM123" s="1054"/>
      <c r="BN123" s="1054"/>
      <c r="BO123" s="1054"/>
      <c r="BP123" s="1055"/>
      <c r="BQ123" s="1064" t="s">
        <v>441</v>
      </c>
      <c r="BR123" s="1057"/>
      <c r="BS123" s="1057"/>
      <c r="BT123" s="1057"/>
      <c r="BU123" s="1057"/>
      <c r="BV123" s="1057" t="s">
        <v>441</v>
      </c>
      <c r="BW123" s="1057"/>
      <c r="BX123" s="1057"/>
      <c r="BY123" s="1057"/>
      <c r="BZ123" s="1057"/>
      <c r="CA123" s="1057">
        <v>3.5</v>
      </c>
      <c r="CB123" s="1057"/>
      <c r="CC123" s="1057"/>
      <c r="CD123" s="1057"/>
      <c r="CE123" s="1057"/>
      <c r="CF123" s="1058"/>
      <c r="CG123" s="1059"/>
      <c r="CH123" s="1059"/>
      <c r="CI123" s="1059"/>
      <c r="CJ123" s="1060"/>
      <c r="CK123" s="1031"/>
      <c r="CL123" s="1032"/>
      <c r="CM123" s="1032"/>
      <c r="CN123" s="1032"/>
      <c r="CO123" s="1033"/>
      <c r="CP123" s="1050" t="s">
        <v>443</v>
      </c>
      <c r="CQ123" s="1051"/>
      <c r="CR123" s="1051"/>
      <c r="CS123" s="1051"/>
      <c r="CT123" s="1051"/>
      <c r="CU123" s="1051"/>
      <c r="CV123" s="1051"/>
      <c r="CW123" s="1051"/>
      <c r="CX123" s="1051"/>
      <c r="CY123" s="1051"/>
      <c r="CZ123" s="1051"/>
      <c r="DA123" s="1051"/>
      <c r="DB123" s="1051"/>
      <c r="DC123" s="1051"/>
      <c r="DD123" s="1051"/>
      <c r="DE123" s="1051"/>
      <c r="DF123" s="1052"/>
      <c r="DG123" s="987" t="s">
        <v>441</v>
      </c>
      <c r="DH123" s="982"/>
      <c r="DI123" s="982"/>
      <c r="DJ123" s="982"/>
      <c r="DK123" s="983"/>
      <c r="DL123" s="981" t="s">
        <v>441</v>
      </c>
      <c r="DM123" s="982"/>
      <c r="DN123" s="982"/>
      <c r="DO123" s="982"/>
      <c r="DP123" s="983"/>
      <c r="DQ123" s="981" t="s">
        <v>441</v>
      </c>
      <c r="DR123" s="982"/>
      <c r="DS123" s="982"/>
      <c r="DT123" s="982"/>
      <c r="DU123" s="983"/>
      <c r="DV123" s="984" t="s">
        <v>441</v>
      </c>
      <c r="DW123" s="985"/>
      <c r="DX123" s="985"/>
      <c r="DY123" s="985"/>
      <c r="DZ123" s="986"/>
    </row>
    <row r="124" spans="1:130" s="197" customFormat="1" ht="26.25" customHeight="1">
      <c r="A124" s="1026"/>
      <c r="B124" s="963"/>
      <c r="C124" s="920" t="s">
        <v>427</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87" t="s">
        <v>441</v>
      </c>
      <c r="AB124" s="982"/>
      <c r="AC124" s="982"/>
      <c r="AD124" s="982"/>
      <c r="AE124" s="983"/>
      <c r="AF124" s="981" t="s">
        <v>441</v>
      </c>
      <c r="AG124" s="982"/>
      <c r="AH124" s="982"/>
      <c r="AI124" s="982"/>
      <c r="AJ124" s="983"/>
      <c r="AK124" s="981" t="s">
        <v>441</v>
      </c>
      <c r="AL124" s="982"/>
      <c r="AM124" s="982"/>
      <c r="AN124" s="982"/>
      <c r="AO124" s="983"/>
      <c r="AP124" s="984" t="s">
        <v>441</v>
      </c>
      <c r="AQ124" s="985"/>
      <c r="AR124" s="985"/>
      <c r="AS124" s="985"/>
      <c r="AT124" s="9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4"/>
      <c r="CL124" s="1034"/>
      <c r="CM124" s="1034"/>
      <c r="CN124" s="1034"/>
      <c r="CO124" s="1035"/>
      <c r="CP124" s="1050" t="s">
        <v>444</v>
      </c>
      <c r="CQ124" s="1051"/>
      <c r="CR124" s="1051"/>
      <c r="CS124" s="1051"/>
      <c r="CT124" s="1051"/>
      <c r="CU124" s="1051"/>
      <c r="CV124" s="1051"/>
      <c r="CW124" s="1051"/>
      <c r="CX124" s="1051"/>
      <c r="CY124" s="1051"/>
      <c r="CZ124" s="1051"/>
      <c r="DA124" s="1051"/>
      <c r="DB124" s="1051"/>
      <c r="DC124" s="1051"/>
      <c r="DD124" s="1051"/>
      <c r="DE124" s="1051"/>
      <c r="DF124" s="1052"/>
      <c r="DG124" s="1008" t="s">
        <v>441</v>
      </c>
      <c r="DH124" s="1009"/>
      <c r="DI124" s="1009"/>
      <c r="DJ124" s="1009"/>
      <c r="DK124" s="1010"/>
      <c r="DL124" s="1011" t="s">
        <v>441</v>
      </c>
      <c r="DM124" s="1009"/>
      <c r="DN124" s="1009"/>
      <c r="DO124" s="1009"/>
      <c r="DP124" s="1010"/>
      <c r="DQ124" s="1011" t="s">
        <v>441</v>
      </c>
      <c r="DR124" s="1009"/>
      <c r="DS124" s="1009"/>
      <c r="DT124" s="1009"/>
      <c r="DU124" s="1010"/>
      <c r="DV124" s="1061" t="s">
        <v>441</v>
      </c>
      <c r="DW124" s="1062"/>
      <c r="DX124" s="1062"/>
      <c r="DY124" s="1062"/>
      <c r="DZ124" s="1063"/>
    </row>
    <row r="125" spans="1:130" s="197" customFormat="1" ht="26.25" customHeight="1" thickBot="1">
      <c r="A125" s="1026"/>
      <c r="B125" s="963"/>
      <c r="C125" s="920" t="s">
        <v>429</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87" t="s">
        <v>441</v>
      </c>
      <c r="AB125" s="982"/>
      <c r="AC125" s="982"/>
      <c r="AD125" s="982"/>
      <c r="AE125" s="983"/>
      <c r="AF125" s="981" t="s">
        <v>441</v>
      </c>
      <c r="AG125" s="982"/>
      <c r="AH125" s="982"/>
      <c r="AI125" s="982"/>
      <c r="AJ125" s="983"/>
      <c r="AK125" s="981" t="s">
        <v>441</v>
      </c>
      <c r="AL125" s="982"/>
      <c r="AM125" s="982"/>
      <c r="AN125" s="982"/>
      <c r="AO125" s="983"/>
      <c r="AP125" s="984" t="s">
        <v>441</v>
      </c>
      <c r="AQ125" s="985"/>
      <c r="AR125" s="985"/>
      <c r="AS125" s="985"/>
      <c r="AT125" s="9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9" t="s">
        <v>445</v>
      </c>
      <c r="CL125" s="1029"/>
      <c r="CM125" s="1029"/>
      <c r="CN125" s="1029"/>
      <c r="CO125" s="1030"/>
      <c r="CP125" s="955" t="s">
        <v>446</v>
      </c>
      <c r="CQ125" s="935"/>
      <c r="CR125" s="935"/>
      <c r="CS125" s="935"/>
      <c r="CT125" s="935"/>
      <c r="CU125" s="935"/>
      <c r="CV125" s="935"/>
      <c r="CW125" s="935"/>
      <c r="CX125" s="935"/>
      <c r="CY125" s="935"/>
      <c r="CZ125" s="935"/>
      <c r="DA125" s="935"/>
      <c r="DB125" s="935"/>
      <c r="DC125" s="935"/>
      <c r="DD125" s="935"/>
      <c r="DE125" s="935"/>
      <c r="DF125" s="936"/>
      <c r="DG125" s="956" t="s">
        <v>441</v>
      </c>
      <c r="DH125" s="957"/>
      <c r="DI125" s="957"/>
      <c r="DJ125" s="957"/>
      <c r="DK125" s="957"/>
      <c r="DL125" s="957" t="s">
        <v>441</v>
      </c>
      <c r="DM125" s="957"/>
      <c r="DN125" s="957"/>
      <c r="DO125" s="957"/>
      <c r="DP125" s="957"/>
      <c r="DQ125" s="957" t="s">
        <v>441</v>
      </c>
      <c r="DR125" s="957"/>
      <c r="DS125" s="957"/>
      <c r="DT125" s="957"/>
      <c r="DU125" s="957"/>
      <c r="DV125" s="969" t="s">
        <v>441</v>
      </c>
      <c r="DW125" s="969"/>
      <c r="DX125" s="969"/>
      <c r="DY125" s="969"/>
      <c r="DZ125" s="970"/>
    </row>
    <row r="126" spans="1:130" s="197" customFormat="1" ht="26.25" customHeight="1">
      <c r="A126" s="1026"/>
      <c r="B126" s="963"/>
      <c r="C126" s="920" t="s">
        <v>433</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87" t="s">
        <v>441</v>
      </c>
      <c r="AB126" s="982"/>
      <c r="AC126" s="982"/>
      <c r="AD126" s="982"/>
      <c r="AE126" s="983"/>
      <c r="AF126" s="981" t="s">
        <v>441</v>
      </c>
      <c r="AG126" s="982"/>
      <c r="AH126" s="982"/>
      <c r="AI126" s="982"/>
      <c r="AJ126" s="983"/>
      <c r="AK126" s="981" t="s">
        <v>441</v>
      </c>
      <c r="AL126" s="982"/>
      <c r="AM126" s="982"/>
      <c r="AN126" s="982"/>
      <c r="AO126" s="983"/>
      <c r="AP126" s="984" t="s">
        <v>441</v>
      </c>
      <c r="AQ126" s="985"/>
      <c r="AR126" s="985"/>
      <c r="AS126" s="985"/>
      <c r="AT126" s="986"/>
      <c r="AU126" s="233"/>
      <c r="AV126" s="233"/>
      <c r="AW126" s="233"/>
      <c r="AX126" s="1076" t="s">
        <v>447</v>
      </c>
      <c r="AY126" s="1077"/>
      <c r="AZ126" s="1077"/>
      <c r="BA126" s="1077"/>
      <c r="BB126" s="1077"/>
      <c r="BC126" s="1077"/>
      <c r="BD126" s="1077"/>
      <c r="BE126" s="1078"/>
      <c r="BF126" s="1102" t="s">
        <v>448</v>
      </c>
      <c r="BG126" s="1077"/>
      <c r="BH126" s="1077"/>
      <c r="BI126" s="1077"/>
      <c r="BJ126" s="1077"/>
      <c r="BK126" s="1077"/>
      <c r="BL126" s="1078"/>
      <c r="BM126" s="1102" t="s">
        <v>449</v>
      </c>
      <c r="BN126" s="1077"/>
      <c r="BO126" s="1077"/>
      <c r="BP126" s="1077"/>
      <c r="BQ126" s="1077"/>
      <c r="BR126" s="1077"/>
      <c r="BS126" s="1078"/>
      <c r="BT126" s="1102" t="s">
        <v>450</v>
      </c>
      <c r="BU126" s="1077"/>
      <c r="BV126" s="1077"/>
      <c r="BW126" s="1077"/>
      <c r="BX126" s="1077"/>
      <c r="BY126" s="1077"/>
      <c r="BZ126" s="1103"/>
      <c r="CA126" s="233"/>
      <c r="CB126" s="233"/>
      <c r="CC126" s="233"/>
      <c r="CD126" s="234"/>
      <c r="CE126" s="234"/>
      <c r="CF126" s="234"/>
      <c r="CG126" s="231"/>
      <c r="CH126" s="231"/>
      <c r="CI126" s="231"/>
      <c r="CJ126" s="232"/>
      <c r="CK126" s="1032"/>
      <c r="CL126" s="1032"/>
      <c r="CM126" s="1032"/>
      <c r="CN126" s="1032"/>
      <c r="CO126" s="1033"/>
      <c r="CP126" s="952" t="s">
        <v>451</v>
      </c>
      <c r="CQ126" s="953"/>
      <c r="CR126" s="953"/>
      <c r="CS126" s="953"/>
      <c r="CT126" s="953"/>
      <c r="CU126" s="953"/>
      <c r="CV126" s="953"/>
      <c r="CW126" s="953"/>
      <c r="CX126" s="953"/>
      <c r="CY126" s="953"/>
      <c r="CZ126" s="953"/>
      <c r="DA126" s="953"/>
      <c r="DB126" s="953"/>
      <c r="DC126" s="953"/>
      <c r="DD126" s="953"/>
      <c r="DE126" s="953"/>
      <c r="DF126" s="954"/>
      <c r="DG126" s="923" t="s">
        <v>441</v>
      </c>
      <c r="DH126" s="908"/>
      <c r="DI126" s="908"/>
      <c r="DJ126" s="908"/>
      <c r="DK126" s="908"/>
      <c r="DL126" s="908">
        <v>210273</v>
      </c>
      <c r="DM126" s="908"/>
      <c r="DN126" s="908"/>
      <c r="DO126" s="908"/>
      <c r="DP126" s="908"/>
      <c r="DQ126" s="908">
        <v>384583</v>
      </c>
      <c r="DR126" s="908"/>
      <c r="DS126" s="908"/>
      <c r="DT126" s="908"/>
      <c r="DU126" s="908"/>
      <c r="DV126" s="909">
        <v>13.8</v>
      </c>
      <c r="DW126" s="909"/>
      <c r="DX126" s="909"/>
      <c r="DY126" s="909"/>
      <c r="DZ126" s="910"/>
    </row>
    <row r="127" spans="1:130" s="197" customFormat="1" ht="26.25" customHeight="1" thickBot="1">
      <c r="A127" s="1027"/>
      <c r="B127" s="965"/>
      <c r="C127" s="1022" t="s">
        <v>452</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87">
        <v>20</v>
      </c>
      <c r="AB127" s="982"/>
      <c r="AC127" s="982"/>
      <c r="AD127" s="982"/>
      <c r="AE127" s="983"/>
      <c r="AF127" s="981">
        <v>25</v>
      </c>
      <c r="AG127" s="982"/>
      <c r="AH127" s="982"/>
      <c r="AI127" s="982"/>
      <c r="AJ127" s="983"/>
      <c r="AK127" s="981">
        <v>19</v>
      </c>
      <c r="AL127" s="982"/>
      <c r="AM127" s="982"/>
      <c r="AN127" s="982"/>
      <c r="AO127" s="983"/>
      <c r="AP127" s="984">
        <v>0</v>
      </c>
      <c r="AQ127" s="985"/>
      <c r="AR127" s="985"/>
      <c r="AS127" s="985"/>
      <c r="AT127" s="986"/>
      <c r="AU127" s="233"/>
      <c r="AV127" s="233"/>
      <c r="AW127" s="233"/>
      <c r="AX127" s="934" t="s">
        <v>453</v>
      </c>
      <c r="AY127" s="935"/>
      <c r="AZ127" s="935"/>
      <c r="BA127" s="935"/>
      <c r="BB127" s="935"/>
      <c r="BC127" s="935"/>
      <c r="BD127" s="935"/>
      <c r="BE127" s="936"/>
      <c r="BF127" s="1086" t="s">
        <v>441</v>
      </c>
      <c r="BG127" s="1087"/>
      <c r="BH127" s="1087"/>
      <c r="BI127" s="1087"/>
      <c r="BJ127" s="1087"/>
      <c r="BK127" s="1087"/>
      <c r="BL127" s="1120"/>
      <c r="BM127" s="1086">
        <v>15</v>
      </c>
      <c r="BN127" s="1087"/>
      <c r="BO127" s="1087"/>
      <c r="BP127" s="1087"/>
      <c r="BQ127" s="1087"/>
      <c r="BR127" s="1087"/>
      <c r="BS127" s="1120"/>
      <c r="BT127" s="1086">
        <v>20</v>
      </c>
      <c r="BU127" s="1087"/>
      <c r="BV127" s="1087"/>
      <c r="BW127" s="1087"/>
      <c r="BX127" s="1087"/>
      <c r="BY127" s="1087"/>
      <c r="BZ127" s="1088"/>
      <c r="CA127" s="234"/>
      <c r="CB127" s="234"/>
      <c r="CC127" s="234"/>
      <c r="CD127" s="234"/>
      <c r="CE127" s="234"/>
      <c r="CF127" s="234"/>
      <c r="CG127" s="231"/>
      <c r="CH127" s="231"/>
      <c r="CI127" s="231"/>
      <c r="CJ127" s="232"/>
      <c r="CK127" s="1068"/>
      <c r="CL127" s="1068"/>
      <c r="CM127" s="1068"/>
      <c r="CN127" s="1068"/>
      <c r="CO127" s="1069"/>
      <c r="CP127" s="1089" t="s">
        <v>454</v>
      </c>
      <c r="CQ127" s="1090"/>
      <c r="CR127" s="1090"/>
      <c r="CS127" s="1090"/>
      <c r="CT127" s="1090"/>
      <c r="CU127" s="1090"/>
      <c r="CV127" s="1090"/>
      <c r="CW127" s="1090"/>
      <c r="CX127" s="1090"/>
      <c r="CY127" s="1090"/>
      <c r="CZ127" s="1090"/>
      <c r="DA127" s="1090"/>
      <c r="DB127" s="1090"/>
      <c r="DC127" s="1090"/>
      <c r="DD127" s="1090"/>
      <c r="DE127" s="1090"/>
      <c r="DF127" s="1091"/>
      <c r="DG127" s="1092" t="s">
        <v>455</v>
      </c>
      <c r="DH127" s="1065"/>
      <c r="DI127" s="1065"/>
      <c r="DJ127" s="1065"/>
      <c r="DK127" s="1065"/>
      <c r="DL127" s="1065" t="s">
        <v>109</v>
      </c>
      <c r="DM127" s="1065"/>
      <c r="DN127" s="1065"/>
      <c r="DO127" s="1065"/>
      <c r="DP127" s="1065"/>
      <c r="DQ127" s="1065" t="s">
        <v>109</v>
      </c>
      <c r="DR127" s="1065"/>
      <c r="DS127" s="1065"/>
      <c r="DT127" s="1065"/>
      <c r="DU127" s="1065"/>
      <c r="DV127" s="1066" t="s">
        <v>109</v>
      </c>
      <c r="DW127" s="1066"/>
      <c r="DX127" s="1066"/>
      <c r="DY127" s="1066"/>
      <c r="DZ127" s="1067"/>
    </row>
    <row r="128" spans="1:130" s="197" customFormat="1" ht="26.25" customHeight="1">
      <c r="A128" s="1082" t="s">
        <v>456</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457</v>
      </c>
      <c r="X128" s="1084"/>
      <c r="Y128" s="1084"/>
      <c r="Z128" s="1085"/>
      <c r="AA128" s="1128">
        <v>6466</v>
      </c>
      <c r="AB128" s="1129"/>
      <c r="AC128" s="1129"/>
      <c r="AD128" s="1129"/>
      <c r="AE128" s="1130"/>
      <c r="AF128" s="1131">
        <v>9017</v>
      </c>
      <c r="AG128" s="1129"/>
      <c r="AH128" s="1129"/>
      <c r="AI128" s="1129"/>
      <c r="AJ128" s="1130"/>
      <c r="AK128" s="1131">
        <v>9040</v>
      </c>
      <c r="AL128" s="1129"/>
      <c r="AM128" s="1129"/>
      <c r="AN128" s="1129"/>
      <c r="AO128" s="1130"/>
      <c r="AP128" s="1132"/>
      <c r="AQ128" s="1133"/>
      <c r="AR128" s="1133"/>
      <c r="AS128" s="1133"/>
      <c r="AT128" s="1134"/>
      <c r="AU128" s="235"/>
      <c r="AV128" s="235"/>
      <c r="AW128" s="235"/>
      <c r="AX128" s="1093" t="s">
        <v>458</v>
      </c>
      <c r="AY128" s="953"/>
      <c r="AZ128" s="953"/>
      <c r="BA128" s="953"/>
      <c r="BB128" s="953"/>
      <c r="BC128" s="953"/>
      <c r="BD128" s="953"/>
      <c r="BE128" s="954"/>
      <c r="BF128" s="1094" t="s">
        <v>459</v>
      </c>
      <c r="BG128" s="1095"/>
      <c r="BH128" s="1095"/>
      <c r="BI128" s="1095"/>
      <c r="BJ128" s="1095"/>
      <c r="BK128" s="1095"/>
      <c r="BL128" s="1096"/>
      <c r="BM128" s="1094">
        <v>20</v>
      </c>
      <c r="BN128" s="1095"/>
      <c r="BO128" s="1095"/>
      <c r="BP128" s="1095"/>
      <c r="BQ128" s="1095"/>
      <c r="BR128" s="1095"/>
      <c r="BS128" s="1096"/>
      <c r="BT128" s="1094">
        <v>30</v>
      </c>
      <c r="BU128" s="1097"/>
      <c r="BV128" s="1097"/>
      <c r="BW128" s="1097"/>
      <c r="BX128" s="1097"/>
      <c r="BY128" s="1097"/>
      <c r="BZ128" s="109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71" t="s">
        <v>91</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099" t="s">
        <v>460</v>
      </c>
      <c r="X129" s="1100"/>
      <c r="Y129" s="1100"/>
      <c r="Z129" s="1101"/>
      <c r="AA129" s="987">
        <v>2981181</v>
      </c>
      <c r="AB129" s="982"/>
      <c r="AC129" s="982"/>
      <c r="AD129" s="982"/>
      <c r="AE129" s="983"/>
      <c r="AF129" s="981">
        <v>2966903</v>
      </c>
      <c r="AG129" s="982"/>
      <c r="AH129" s="982"/>
      <c r="AI129" s="982"/>
      <c r="AJ129" s="983"/>
      <c r="AK129" s="981">
        <v>3156266</v>
      </c>
      <c r="AL129" s="982"/>
      <c r="AM129" s="982"/>
      <c r="AN129" s="982"/>
      <c r="AO129" s="983"/>
      <c r="AP129" s="1079"/>
      <c r="AQ129" s="1080"/>
      <c r="AR129" s="1080"/>
      <c r="AS129" s="1080"/>
      <c r="AT129" s="1081"/>
      <c r="AU129" s="235"/>
      <c r="AV129" s="235"/>
      <c r="AW129" s="235"/>
      <c r="AX129" s="1093" t="s">
        <v>461</v>
      </c>
      <c r="AY129" s="953"/>
      <c r="AZ129" s="953"/>
      <c r="BA129" s="953"/>
      <c r="BB129" s="953"/>
      <c r="BC129" s="953"/>
      <c r="BD129" s="953"/>
      <c r="BE129" s="954"/>
      <c r="BF129" s="1104">
        <v>10.4</v>
      </c>
      <c r="BG129" s="1105"/>
      <c r="BH129" s="1105"/>
      <c r="BI129" s="1105"/>
      <c r="BJ129" s="1105"/>
      <c r="BK129" s="1105"/>
      <c r="BL129" s="1106"/>
      <c r="BM129" s="1104">
        <v>25</v>
      </c>
      <c r="BN129" s="1105"/>
      <c r="BO129" s="1105"/>
      <c r="BP129" s="1105"/>
      <c r="BQ129" s="1105"/>
      <c r="BR129" s="1105"/>
      <c r="BS129" s="1106"/>
      <c r="BT129" s="1104">
        <v>35</v>
      </c>
      <c r="BU129" s="1107"/>
      <c r="BV129" s="1107"/>
      <c r="BW129" s="1107"/>
      <c r="BX129" s="1107"/>
      <c r="BY129" s="1107"/>
      <c r="BZ129" s="110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71" t="s">
        <v>462</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099" t="s">
        <v>463</v>
      </c>
      <c r="X130" s="1100"/>
      <c r="Y130" s="1100"/>
      <c r="Z130" s="1101"/>
      <c r="AA130" s="987">
        <v>332352</v>
      </c>
      <c r="AB130" s="982"/>
      <c r="AC130" s="982"/>
      <c r="AD130" s="982"/>
      <c r="AE130" s="983"/>
      <c r="AF130" s="981">
        <v>372211</v>
      </c>
      <c r="AG130" s="982"/>
      <c r="AH130" s="982"/>
      <c r="AI130" s="982"/>
      <c r="AJ130" s="983"/>
      <c r="AK130" s="981">
        <v>374119</v>
      </c>
      <c r="AL130" s="982"/>
      <c r="AM130" s="982"/>
      <c r="AN130" s="982"/>
      <c r="AO130" s="983"/>
      <c r="AP130" s="1079"/>
      <c r="AQ130" s="1080"/>
      <c r="AR130" s="1080"/>
      <c r="AS130" s="1080"/>
      <c r="AT130" s="1081"/>
      <c r="AU130" s="235"/>
      <c r="AV130" s="235"/>
      <c r="AW130" s="235"/>
      <c r="AX130" s="1127" t="s">
        <v>464</v>
      </c>
      <c r="AY130" s="1090"/>
      <c r="AZ130" s="1090"/>
      <c r="BA130" s="1090"/>
      <c r="BB130" s="1090"/>
      <c r="BC130" s="1090"/>
      <c r="BD130" s="1090"/>
      <c r="BE130" s="1091"/>
      <c r="BF130" s="1073">
        <v>3.5</v>
      </c>
      <c r="BG130" s="1074"/>
      <c r="BH130" s="1074"/>
      <c r="BI130" s="1074"/>
      <c r="BJ130" s="1074"/>
      <c r="BK130" s="1074"/>
      <c r="BL130" s="1075"/>
      <c r="BM130" s="1073">
        <v>350</v>
      </c>
      <c r="BN130" s="1074"/>
      <c r="BO130" s="1074"/>
      <c r="BP130" s="1074"/>
      <c r="BQ130" s="1074"/>
      <c r="BR130" s="1074"/>
      <c r="BS130" s="1075"/>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465</v>
      </c>
      <c r="X131" s="1115"/>
      <c r="Y131" s="1115"/>
      <c r="Z131" s="1116"/>
      <c r="AA131" s="1008">
        <v>2648829</v>
      </c>
      <c r="AB131" s="1009"/>
      <c r="AC131" s="1009"/>
      <c r="AD131" s="1009"/>
      <c r="AE131" s="1010"/>
      <c r="AF131" s="1011">
        <v>2594692</v>
      </c>
      <c r="AG131" s="1009"/>
      <c r="AH131" s="1009"/>
      <c r="AI131" s="1009"/>
      <c r="AJ131" s="1010"/>
      <c r="AK131" s="1011">
        <v>2782147</v>
      </c>
      <c r="AL131" s="1009"/>
      <c r="AM131" s="1009"/>
      <c r="AN131" s="1009"/>
      <c r="AO131" s="101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6" t="s">
        <v>466</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40" t="s">
        <v>467</v>
      </c>
      <c r="W132" s="1140"/>
      <c r="X132" s="1140"/>
      <c r="Y132" s="1140"/>
      <c r="Z132" s="1141"/>
      <c r="AA132" s="1142">
        <v>10.80398168</v>
      </c>
      <c r="AB132" s="1071"/>
      <c r="AC132" s="1071"/>
      <c r="AD132" s="1071"/>
      <c r="AE132" s="1072"/>
      <c r="AF132" s="1070">
        <v>10.605960169999999</v>
      </c>
      <c r="AG132" s="1071"/>
      <c r="AH132" s="1071"/>
      <c r="AI132" s="1071"/>
      <c r="AJ132" s="1072"/>
      <c r="AK132" s="1070">
        <v>9.8372228350000004</v>
      </c>
      <c r="AL132" s="1071"/>
      <c r="AM132" s="1071"/>
      <c r="AN132" s="1071"/>
      <c r="AO132" s="1072"/>
      <c r="AP132" s="1019"/>
      <c r="AQ132" s="1020"/>
      <c r="AR132" s="1020"/>
      <c r="AS132" s="1020"/>
      <c r="AT132" s="112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8"/>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c r="V133" s="1122" t="s">
        <v>468</v>
      </c>
      <c r="W133" s="1122"/>
      <c r="X133" s="1122"/>
      <c r="Y133" s="1122"/>
      <c r="Z133" s="1123"/>
      <c r="AA133" s="1124">
        <v>9.5</v>
      </c>
      <c r="AB133" s="1125"/>
      <c r="AC133" s="1125"/>
      <c r="AD133" s="1125"/>
      <c r="AE133" s="1126"/>
      <c r="AF133" s="1124">
        <v>10</v>
      </c>
      <c r="AG133" s="1125"/>
      <c r="AH133" s="1125"/>
      <c r="AI133" s="1125"/>
      <c r="AJ133" s="1126"/>
      <c r="AK133" s="1124">
        <v>10.4</v>
      </c>
      <c r="AL133" s="1125"/>
      <c r="AM133" s="1125"/>
      <c r="AN133" s="1125"/>
      <c r="AO133" s="1126"/>
      <c r="AP133" s="1058"/>
      <c r="AQ133" s="1059"/>
      <c r="AR133" s="1059"/>
      <c r="AS133" s="1059"/>
      <c r="AT133" s="113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T130:BZ130"/>
    <mergeCell ref="A131:V131"/>
    <mergeCell ref="W131:Z131"/>
    <mergeCell ref="AA131:AE131"/>
    <mergeCell ref="AF131:AJ131"/>
    <mergeCell ref="AK131:AO131"/>
    <mergeCell ref="AP131:AT131"/>
    <mergeCell ref="BF130:BL130"/>
    <mergeCell ref="AK130:AO130"/>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DL116:DP116"/>
    <mergeCell ref="DL115:DP115"/>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AK114:AO114"/>
    <mergeCell ref="AP114:AT114"/>
    <mergeCell ref="AZ114:BP114"/>
    <mergeCell ref="BQ114:BU114"/>
    <mergeCell ref="BV115:BZ115"/>
    <mergeCell ref="AP116:AT116"/>
    <mergeCell ref="C115:Z115"/>
    <mergeCell ref="AA115:AE115"/>
    <mergeCell ref="AF115:AJ115"/>
    <mergeCell ref="AK115:AO115"/>
    <mergeCell ref="AP115:AT115"/>
    <mergeCell ref="AZ115:BP115"/>
    <mergeCell ref="BQ115:BU115"/>
    <mergeCell ref="DQ115:DU115"/>
    <mergeCell ref="DG112:DK112"/>
    <mergeCell ref="DL112:DP112"/>
    <mergeCell ref="DQ112:DU112"/>
    <mergeCell ref="DV112:DZ112"/>
    <mergeCell ref="C113:Z113"/>
    <mergeCell ref="AA113:AE113"/>
    <mergeCell ref="AF113:AJ113"/>
    <mergeCell ref="AK113:AO113"/>
    <mergeCell ref="AP113:AT113"/>
    <mergeCell ref="AZ113:BP113"/>
    <mergeCell ref="BV112:BZ112"/>
    <mergeCell ref="CA112:CE112"/>
    <mergeCell ref="CF112:CJ112"/>
    <mergeCell ref="CM112:DF112"/>
    <mergeCell ref="C112:Z112"/>
    <mergeCell ref="AA112:AE112"/>
    <mergeCell ref="AF112:AJ112"/>
    <mergeCell ref="AK112:AO112"/>
    <mergeCell ref="A111:Z111"/>
    <mergeCell ref="AA111:AE111"/>
    <mergeCell ref="AF111:AJ111"/>
    <mergeCell ref="AK111:AO111"/>
    <mergeCell ref="AP111:AT111"/>
    <mergeCell ref="DL113:DP113"/>
    <mergeCell ref="DQ113:DU113"/>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A112:B116"/>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8" zoomScaleNormal="85" zoomScaleSheetLayoutView="55" workbookViewId="0">
      <selection activeCell="BN23" sqref="BN23:BU2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BN23" sqref="BN23:BU2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N23" sqref="BN23:BU2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6" t="s">
        <v>471</v>
      </c>
      <c r="L7" s="254"/>
      <c r="M7" s="255" t="s">
        <v>472</v>
      </c>
      <c r="N7" s="256"/>
    </row>
    <row r="8" spans="1:16">
      <c r="A8" s="248"/>
      <c r="B8" s="244"/>
      <c r="C8" s="244"/>
      <c r="D8" s="244"/>
      <c r="E8" s="244"/>
      <c r="F8" s="244"/>
      <c r="G8" s="257"/>
      <c r="H8" s="258"/>
      <c r="I8" s="258"/>
      <c r="J8" s="259"/>
      <c r="K8" s="1147"/>
      <c r="L8" s="260" t="s">
        <v>473</v>
      </c>
      <c r="M8" s="261" t="s">
        <v>474</v>
      </c>
      <c r="N8" s="262" t="s">
        <v>475</v>
      </c>
    </row>
    <row r="9" spans="1:16">
      <c r="A9" s="248"/>
      <c r="B9" s="244"/>
      <c r="C9" s="244"/>
      <c r="D9" s="244"/>
      <c r="E9" s="244"/>
      <c r="F9" s="244"/>
      <c r="G9" s="1148" t="s">
        <v>476</v>
      </c>
      <c r="H9" s="1149"/>
      <c r="I9" s="1149"/>
      <c r="J9" s="1150"/>
      <c r="K9" s="263">
        <v>759832</v>
      </c>
      <c r="L9" s="264">
        <v>66448</v>
      </c>
      <c r="M9" s="265">
        <v>83939</v>
      </c>
      <c r="N9" s="266">
        <v>-20.8</v>
      </c>
    </row>
    <row r="10" spans="1:16">
      <c r="A10" s="248"/>
      <c r="B10" s="244"/>
      <c r="C10" s="244"/>
      <c r="D10" s="244"/>
      <c r="E10" s="244"/>
      <c r="F10" s="244"/>
      <c r="G10" s="1148" t="s">
        <v>477</v>
      </c>
      <c r="H10" s="1149"/>
      <c r="I10" s="1149"/>
      <c r="J10" s="1150"/>
      <c r="K10" s="267">
        <v>93947</v>
      </c>
      <c r="L10" s="268">
        <v>8216</v>
      </c>
      <c r="M10" s="269">
        <v>8976</v>
      </c>
      <c r="N10" s="270">
        <v>-8.5</v>
      </c>
    </row>
    <row r="11" spans="1:16" ht="13.5" customHeight="1">
      <c r="A11" s="248"/>
      <c r="B11" s="244"/>
      <c r="C11" s="244"/>
      <c r="D11" s="244"/>
      <c r="E11" s="244"/>
      <c r="F11" s="244"/>
      <c r="G11" s="1148" t="s">
        <v>478</v>
      </c>
      <c r="H11" s="1149"/>
      <c r="I11" s="1149"/>
      <c r="J11" s="1150"/>
      <c r="K11" s="267">
        <v>157841</v>
      </c>
      <c r="L11" s="268">
        <v>13803</v>
      </c>
      <c r="M11" s="269">
        <v>13172</v>
      </c>
      <c r="N11" s="270">
        <v>4.8</v>
      </c>
    </row>
    <row r="12" spans="1:16" ht="13.5" customHeight="1">
      <c r="A12" s="248"/>
      <c r="B12" s="244"/>
      <c r="C12" s="244"/>
      <c r="D12" s="244"/>
      <c r="E12" s="244"/>
      <c r="F12" s="244"/>
      <c r="G12" s="1148" t="s">
        <v>479</v>
      </c>
      <c r="H12" s="1149"/>
      <c r="I12" s="1149"/>
      <c r="J12" s="1150"/>
      <c r="K12" s="267">
        <v>120</v>
      </c>
      <c r="L12" s="268">
        <v>10</v>
      </c>
      <c r="M12" s="269">
        <v>634</v>
      </c>
      <c r="N12" s="270">
        <v>-98.4</v>
      </c>
    </row>
    <row r="13" spans="1:16" ht="13.5" customHeight="1">
      <c r="A13" s="248"/>
      <c r="B13" s="244"/>
      <c r="C13" s="244"/>
      <c r="D13" s="244"/>
      <c r="E13" s="244"/>
      <c r="F13" s="244"/>
      <c r="G13" s="1148" t="s">
        <v>480</v>
      </c>
      <c r="H13" s="1149"/>
      <c r="I13" s="1149"/>
      <c r="J13" s="1150"/>
      <c r="K13" s="267" t="s">
        <v>481</v>
      </c>
      <c r="L13" s="268" t="s">
        <v>481</v>
      </c>
      <c r="M13" s="269">
        <v>21</v>
      </c>
      <c r="N13" s="270" t="s">
        <v>481</v>
      </c>
    </row>
    <row r="14" spans="1:16" ht="13.5" customHeight="1">
      <c r="A14" s="248"/>
      <c r="B14" s="244"/>
      <c r="C14" s="244"/>
      <c r="D14" s="244"/>
      <c r="E14" s="244"/>
      <c r="F14" s="244"/>
      <c r="G14" s="1148" t="s">
        <v>482</v>
      </c>
      <c r="H14" s="1149"/>
      <c r="I14" s="1149"/>
      <c r="J14" s="1150"/>
      <c r="K14" s="267">
        <v>85101</v>
      </c>
      <c r="L14" s="268">
        <v>7442</v>
      </c>
      <c r="M14" s="269">
        <v>3872</v>
      </c>
      <c r="N14" s="270">
        <v>92.2</v>
      </c>
    </row>
    <row r="15" spans="1:16" ht="13.5" customHeight="1">
      <c r="A15" s="248"/>
      <c r="B15" s="244"/>
      <c r="C15" s="244"/>
      <c r="D15" s="244"/>
      <c r="E15" s="244"/>
      <c r="F15" s="244"/>
      <c r="G15" s="1148" t="s">
        <v>483</v>
      </c>
      <c r="H15" s="1149"/>
      <c r="I15" s="1149"/>
      <c r="J15" s="1150"/>
      <c r="K15" s="267">
        <v>9055</v>
      </c>
      <c r="L15" s="268">
        <v>792</v>
      </c>
      <c r="M15" s="269">
        <v>2062</v>
      </c>
      <c r="N15" s="270">
        <v>-61.6</v>
      </c>
    </row>
    <row r="16" spans="1:16">
      <c r="A16" s="248"/>
      <c r="B16" s="244"/>
      <c r="C16" s="244"/>
      <c r="D16" s="244"/>
      <c r="E16" s="244"/>
      <c r="F16" s="244"/>
      <c r="G16" s="1151" t="s">
        <v>484</v>
      </c>
      <c r="H16" s="1152"/>
      <c r="I16" s="1152"/>
      <c r="J16" s="1153"/>
      <c r="K16" s="268">
        <v>-71567</v>
      </c>
      <c r="L16" s="268">
        <v>-6259</v>
      </c>
      <c r="M16" s="269">
        <v>-8514</v>
      </c>
      <c r="N16" s="270">
        <v>-26.5</v>
      </c>
    </row>
    <row r="17" spans="1:16">
      <c r="A17" s="248"/>
      <c r="B17" s="244"/>
      <c r="C17" s="244"/>
      <c r="D17" s="244"/>
      <c r="E17" s="244"/>
      <c r="F17" s="244"/>
      <c r="G17" s="1151" t="s">
        <v>168</v>
      </c>
      <c r="H17" s="1152"/>
      <c r="I17" s="1152"/>
      <c r="J17" s="1153"/>
      <c r="K17" s="268">
        <v>1034329</v>
      </c>
      <c r="L17" s="268">
        <v>90453</v>
      </c>
      <c r="M17" s="269">
        <v>104161</v>
      </c>
      <c r="N17" s="270">
        <v>-13.2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3" t="s">
        <v>489</v>
      </c>
      <c r="H21" s="1144"/>
      <c r="I21" s="1144"/>
      <c r="J21" s="1145"/>
      <c r="K21" s="280">
        <v>8.31</v>
      </c>
      <c r="L21" s="281">
        <v>9.8000000000000007</v>
      </c>
      <c r="M21" s="282">
        <v>-1.49</v>
      </c>
      <c r="N21" s="249"/>
      <c r="O21" s="283"/>
      <c r="P21" s="279"/>
    </row>
    <row r="22" spans="1:16" s="284" customFormat="1">
      <c r="A22" s="279"/>
      <c r="B22" s="249"/>
      <c r="C22" s="249"/>
      <c r="D22" s="249"/>
      <c r="E22" s="249"/>
      <c r="F22" s="249"/>
      <c r="G22" s="1143" t="s">
        <v>490</v>
      </c>
      <c r="H22" s="1144"/>
      <c r="I22" s="1144"/>
      <c r="J22" s="1145"/>
      <c r="K22" s="285">
        <v>98.1</v>
      </c>
      <c r="L22" s="286">
        <v>96.3</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6" t="s">
        <v>471</v>
      </c>
      <c r="L30" s="254"/>
      <c r="M30" s="255" t="s">
        <v>472</v>
      </c>
      <c r="N30" s="256"/>
    </row>
    <row r="31" spans="1:16">
      <c r="A31" s="248"/>
      <c r="B31" s="244"/>
      <c r="C31" s="244"/>
      <c r="D31" s="244"/>
      <c r="E31" s="244"/>
      <c r="F31" s="244"/>
      <c r="G31" s="257"/>
      <c r="H31" s="258"/>
      <c r="I31" s="258"/>
      <c r="J31" s="259"/>
      <c r="K31" s="1147"/>
      <c r="L31" s="260" t="s">
        <v>473</v>
      </c>
      <c r="M31" s="261" t="s">
        <v>474</v>
      </c>
      <c r="N31" s="262" t="s">
        <v>475</v>
      </c>
    </row>
    <row r="32" spans="1:16" ht="27" customHeight="1">
      <c r="A32" s="248"/>
      <c r="B32" s="244"/>
      <c r="C32" s="244"/>
      <c r="D32" s="244"/>
      <c r="E32" s="244"/>
      <c r="F32" s="244"/>
      <c r="G32" s="1159" t="s">
        <v>494</v>
      </c>
      <c r="H32" s="1160"/>
      <c r="I32" s="1160"/>
      <c r="J32" s="1161"/>
      <c r="K32" s="294">
        <v>419128</v>
      </c>
      <c r="L32" s="294">
        <v>36653</v>
      </c>
      <c r="M32" s="295">
        <v>53592</v>
      </c>
      <c r="N32" s="296">
        <v>-31.6</v>
      </c>
    </row>
    <row r="33" spans="1:16" ht="13.5" customHeight="1">
      <c r="A33" s="248"/>
      <c r="B33" s="244"/>
      <c r="C33" s="244"/>
      <c r="D33" s="244"/>
      <c r="E33" s="244"/>
      <c r="F33" s="244"/>
      <c r="G33" s="1159" t="s">
        <v>495</v>
      </c>
      <c r="H33" s="1160"/>
      <c r="I33" s="1160"/>
      <c r="J33" s="1161"/>
      <c r="K33" s="294" t="s">
        <v>481</v>
      </c>
      <c r="L33" s="294" t="s">
        <v>481</v>
      </c>
      <c r="M33" s="295" t="s">
        <v>481</v>
      </c>
      <c r="N33" s="296" t="s">
        <v>481</v>
      </c>
    </row>
    <row r="34" spans="1:16" ht="27" customHeight="1">
      <c r="A34" s="248"/>
      <c r="B34" s="244"/>
      <c r="C34" s="244"/>
      <c r="D34" s="244"/>
      <c r="E34" s="244"/>
      <c r="F34" s="244"/>
      <c r="G34" s="1159" t="s">
        <v>496</v>
      </c>
      <c r="H34" s="1160"/>
      <c r="I34" s="1160"/>
      <c r="J34" s="1161"/>
      <c r="K34" s="294" t="s">
        <v>481</v>
      </c>
      <c r="L34" s="294" t="s">
        <v>481</v>
      </c>
      <c r="M34" s="295">
        <v>0</v>
      </c>
      <c r="N34" s="296" t="s">
        <v>481</v>
      </c>
    </row>
    <row r="35" spans="1:16" ht="27" customHeight="1">
      <c r="A35" s="248"/>
      <c r="B35" s="244"/>
      <c r="C35" s="244"/>
      <c r="D35" s="244"/>
      <c r="E35" s="244"/>
      <c r="F35" s="244"/>
      <c r="G35" s="1159" t="s">
        <v>497</v>
      </c>
      <c r="H35" s="1160"/>
      <c r="I35" s="1160"/>
      <c r="J35" s="1161"/>
      <c r="K35" s="294">
        <v>193716</v>
      </c>
      <c r="L35" s="294">
        <v>16941</v>
      </c>
      <c r="M35" s="295">
        <v>20509</v>
      </c>
      <c r="N35" s="296">
        <v>-17.399999999999999</v>
      </c>
    </row>
    <row r="36" spans="1:16" ht="27" customHeight="1">
      <c r="A36" s="248"/>
      <c r="B36" s="244"/>
      <c r="C36" s="244"/>
      <c r="D36" s="244"/>
      <c r="E36" s="244"/>
      <c r="F36" s="244"/>
      <c r="G36" s="1159" t="s">
        <v>498</v>
      </c>
      <c r="H36" s="1160"/>
      <c r="I36" s="1160"/>
      <c r="J36" s="1161"/>
      <c r="K36" s="294">
        <v>29076</v>
      </c>
      <c r="L36" s="294">
        <v>2543</v>
      </c>
      <c r="M36" s="295">
        <v>3503</v>
      </c>
      <c r="N36" s="296">
        <v>-27.4</v>
      </c>
    </row>
    <row r="37" spans="1:16" ht="13.5" customHeight="1">
      <c r="A37" s="248"/>
      <c r="B37" s="244"/>
      <c r="C37" s="244"/>
      <c r="D37" s="244"/>
      <c r="E37" s="244"/>
      <c r="F37" s="244"/>
      <c r="G37" s="1159" t="s">
        <v>499</v>
      </c>
      <c r="H37" s="1160"/>
      <c r="I37" s="1160"/>
      <c r="J37" s="1161"/>
      <c r="K37" s="294">
        <v>14925</v>
      </c>
      <c r="L37" s="294">
        <v>1305</v>
      </c>
      <c r="M37" s="295">
        <v>1405</v>
      </c>
      <c r="N37" s="296">
        <v>-7.1</v>
      </c>
    </row>
    <row r="38" spans="1:16" ht="27" customHeight="1">
      <c r="A38" s="248"/>
      <c r="B38" s="244"/>
      <c r="C38" s="244"/>
      <c r="D38" s="244"/>
      <c r="E38" s="244"/>
      <c r="F38" s="244"/>
      <c r="G38" s="1162" t="s">
        <v>500</v>
      </c>
      <c r="H38" s="1163"/>
      <c r="I38" s="1163"/>
      <c r="J38" s="1164"/>
      <c r="K38" s="297" t="s">
        <v>481</v>
      </c>
      <c r="L38" s="297" t="s">
        <v>481</v>
      </c>
      <c r="M38" s="298">
        <v>2</v>
      </c>
      <c r="N38" s="299" t="s">
        <v>481</v>
      </c>
      <c r="O38" s="293"/>
    </row>
    <row r="39" spans="1:16">
      <c r="A39" s="248"/>
      <c r="B39" s="244"/>
      <c r="C39" s="244"/>
      <c r="D39" s="244"/>
      <c r="E39" s="244"/>
      <c r="F39" s="244"/>
      <c r="G39" s="1162" t="s">
        <v>501</v>
      </c>
      <c r="H39" s="1163"/>
      <c r="I39" s="1163"/>
      <c r="J39" s="1164"/>
      <c r="K39" s="300">
        <v>-9040</v>
      </c>
      <c r="L39" s="300">
        <v>-791</v>
      </c>
      <c r="M39" s="301">
        <v>-1515</v>
      </c>
      <c r="N39" s="302">
        <v>-47.8</v>
      </c>
      <c r="O39" s="293"/>
    </row>
    <row r="40" spans="1:16" ht="27" customHeight="1">
      <c r="A40" s="248"/>
      <c r="B40" s="244"/>
      <c r="C40" s="244"/>
      <c r="D40" s="244"/>
      <c r="E40" s="244"/>
      <c r="F40" s="244"/>
      <c r="G40" s="1159" t="s">
        <v>502</v>
      </c>
      <c r="H40" s="1160"/>
      <c r="I40" s="1160"/>
      <c r="J40" s="1161"/>
      <c r="K40" s="300">
        <v>-374119</v>
      </c>
      <c r="L40" s="300">
        <v>-32717</v>
      </c>
      <c r="M40" s="301">
        <v>-52955</v>
      </c>
      <c r="N40" s="302">
        <v>-38.200000000000003</v>
      </c>
      <c r="O40" s="293"/>
    </row>
    <row r="41" spans="1:16">
      <c r="A41" s="248"/>
      <c r="B41" s="244"/>
      <c r="C41" s="244"/>
      <c r="D41" s="244"/>
      <c r="E41" s="244"/>
      <c r="F41" s="244"/>
      <c r="G41" s="1165" t="s">
        <v>279</v>
      </c>
      <c r="H41" s="1166"/>
      <c r="I41" s="1166"/>
      <c r="J41" s="1167"/>
      <c r="K41" s="294">
        <v>273686</v>
      </c>
      <c r="L41" s="300">
        <v>23934</v>
      </c>
      <c r="M41" s="301">
        <v>24541</v>
      </c>
      <c r="N41" s="302">
        <v>-2.5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4" t="s">
        <v>471</v>
      </c>
      <c r="J49" s="1156" t="s">
        <v>506</v>
      </c>
      <c r="K49" s="1157"/>
      <c r="L49" s="1157"/>
      <c r="M49" s="1157"/>
      <c r="N49" s="1158"/>
    </row>
    <row r="50" spans="1:14">
      <c r="A50" s="248"/>
      <c r="B50" s="244"/>
      <c r="C50" s="244"/>
      <c r="D50" s="244"/>
      <c r="E50" s="244"/>
      <c r="F50" s="244"/>
      <c r="G50" s="312"/>
      <c r="H50" s="313"/>
      <c r="I50" s="1155"/>
      <c r="J50" s="314" t="s">
        <v>507</v>
      </c>
      <c r="K50" s="315" t="s">
        <v>508</v>
      </c>
      <c r="L50" s="316" t="s">
        <v>509</v>
      </c>
      <c r="M50" s="317" t="s">
        <v>510</v>
      </c>
      <c r="N50" s="318" t="s">
        <v>511</v>
      </c>
    </row>
    <row r="51" spans="1:14">
      <c r="A51" s="248"/>
      <c r="B51" s="244"/>
      <c r="C51" s="244"/>
      <c r="D51" s="244"/>
      <c r="E51" s="244"/>
      <c r="F51" s="244"/>
      <c r="G51" s="310" t="s">
        <v>512</v>
      </c>
      <c r="H51" s="311"/>
      <c r="I51" s="319">
        <v>602272</v>
      </c>
      <c r="J51" s="320">
        <v>52891</v>
      </c>
      <c r="K51" s="321">
        <v>12.6</v>
      </c>
      <c r="L51" s="322">
        <v>70897</v>
      </c>
      <c r="M51" s="323">
        <v>-25.7</v>
      </c>
      <c r="N51" s="324">
        <v>38.299999999999997</v>
      </c>
    </row>
    <row r="52" spans="1:14">
      <c r="A52" s="248"/>
      <c r="B52" s="244"/>
      <c r="C52" s="244"/>
      <c r="D52" s="244"/>
      <c r="E52" s="244"/>
      <c r="F52" s="244"/>
      <c r="G52" s="325"/>
      <c r="H52" s="326" t="s">
        <v>513</v>
      </c>
      <c r="I52" s="327">
        <v>135639</v>
      </c>
      <c r="J52" s="328">
        <v>11912</v>
      </c>
      <c r="K52" s="329">
        <v>-55.4</v>
      </c>
      <c r="L52" s="330">
        <v>39878</v>
      </c>
      <c r="M52" s="331">
        <v>-17.8</v>
      </c>
      <c r="N52" s="332">
        <v>-37.6</v>
      </c>
    </row>
    <row r="53" spans="1:14">
      <c r="A53" s="248"/>
      <c r="B53" s="244"/>
      <c r="C53" s="244"/>
      <c r="D53" s="244"/>
      <c r="E53" s="244"/>
      <c r="F53" s="244"/>
      <c r="G53" s="310" t="s">
        <v>514</v>
      </c>
      <c r="H53" s="311"/>
      <c r="I53" s="319">
        <v>267879</v>
      </c>
      <c r="J53" s="320">
        <v>23533</v>
      </c>
      <c r="K53" s="321">
        <v>-55.5</v>
      </c>
      <c r="L53" s="322">
        <v>66496</v>
      </c>
      <c r="M53" s="323">
        <v>-6.2</v>
      </c>
      <c r="N53" s="324">
        <v>-49.3</v>
      </c>
    </row>
    <row r="54" spans="1:14">
      <c r="A54" s="248"/>
      <c r="B54" s="244"/>
      <c r="C54" s="244"/>
      <c r="D54" s="244"/>
      <c r="E54" s="244"/>
      <c r="F54" s="244"/>
      <c r="G54" s="325"/>
      <c r="H54" s="326" t="s">
        <v>513</v>
      </c>
      <c r="I54" s="327">
        <v>131741</v>
      </c>
      <c r="J54" s="328">
        <v>11573</v>
      </c>
      <c r="K54" s="329">
        <v>-2.8</v>
      </c>
      <c r="L54" s="330">
        <v>36530</v>
      </c>
      <c r="M54" s="331">
        <v>-8.4</v>
      </c>
      <c r="N54" s="332">
        <v>5.6</v>
      </c>
    </row>
    <row r="55" spans="1:14">
      <c r="A55" s="248"/>
      <c r="B55" s="244"/>
      <c r="C55" s="244"/>
      <c r="D55" s="244"/>
      <c r="E55" s="244"/>
      <c r="F55" s="244"/>
      <c r="G55" s="310" t="s">
        <v>515</v>
      </c>
      <c r="H55" s="311"/>
      <c r="I55" s="319">
        <v>681810</v>
      </c>
      <c r="J55" s="320">
        <v>59908</v>
      </c>
      <c r="K55" s="321">
        <v>154.6</v>
      </c>
      <c r="L55" s="322">
        <v>82748</v>
      </c>
      <c r="M55" s="323">
        <v>24.4</v>
      </c>
      <c r="N55" s="324">
        <v>130.19999999999999</v>
      </c>
    </row>
    <row r="56" spans="1:14">
      <c r="A56" s="248"/>
      <c r="B56" s="244"/>
      <c r="C56" s="244"/>
      <c r="D56" s="244"/>
      <c r="E56" s="244"/>
      <c r="F56" s="244"/>
      <c r="G56" s="325"/>
      <c r="H56" s="326" t="s">
        <v>513</v>
      </c>
      <c r="I56" s="327">
        <v>176185</v>
      </c>
      <c r="J56" s="328">
        <v>15481</v>
      </c>
      <c r="K56" s="329">
        <v>33.799999999999997</v>
      </c>
      <c r="L56" s="330">
        <v>44732</v>
      </c>
      <c r="M56" s="331">
        <v>22.5</v>
      </c>
      <c r="N56" s="332">
        <v>11.3</v>
      </c>
    </row>
    <row r="57" spans="1:14">
      <c r="A57" s="248"/>
      <c r="B57" s="244"/>
      <c r="C57" s="244"/>
      <c r="D57" s="244"/>
      <c r="E57" s="244"/>
      <c r="F57" s="244"/>
      <c r="G57" s="310" t="s">
        <v>516</v>
      </c>
      <c r="H57" s="311"/>
      <c r="I57" s="319">
        <v>533968</v>
      </c>
      <c r="J57" s="320">
        <v>46901</v>
      </c>
      <c r="K57" s="321">
        <v>-21.7</v>
      </c>
      <c r="L57" s="322">
        <v>91837</v>
      </c>
      <c r="M57" s="323">
        <v>11</v>
      </c>
      <c r="N57" s="324">
        <v>-32.700000000000003</v>
      </c>
    </row>
    <row r="58" spans="1:14">
      <c r="A58" s="248"/>
      <c r="B58" s="244"/>
      <c r="C58" s="244"/>
      <c r="D58" s="244"/>
      <c r="E58" s="244"/>
      <c r="F58" s="244"/>
      <c r="G58" s="325"/>
      <c r="H58" s="326" t="s">
        <v>513</v>
      </c>
      <c r="I58" s="327">
        <v>189008</v>
      </c>
      <c r="J58" s="328">
        <v>16601</v>
      </c>
      <c r="K58" s="329">
        <v>7.2</v>
      </c>
      <c r="L58" s="330">
        <v>54439</v>
      </c>
      <c r="M58" s="331">
        <v>21.7</v>
      </c>
      <c r="N58" s="332">
        <v>-14.5</v>
      </c>
    </row>
    <row r="59" spans="1:14">
      <c r="A59" s="248"/>
      <c r="B59" s="244"/>
      <c r="C59" s="244"/>
      <c r="D59" s="244"/>
      <c r="E59" s="244"/>
      <c r="F59" s="244"/>
      <c r="G59" s="310" t="s">
        <v>517</v>
      </c>
      <c r="H59" s="311"/>
      <c r="I59" s="319">
        <v>1245358</v>
      </c>
      <c r="J59" s="320">
        <v>108908</v>
      </c>
      <c r="K59" s="321">
        <v>132.19999999999999</v>
      </c>
      <c r="L59" s="322">
        <v>106092</v>
      </c>
      <c r="M59" s="323">
        <v>15.5</v>
      </c>
      <c r="N59" s="324">
        <v>116.7</v>
      </c>
    </row>
    <row r="60" spans="1:14">
      <c r="A60" s="248"/>
      <c r="B60" s="244"/>
      <c r="C60" s="244"/>
      <c r="D60" s="244"/>
      <c r="E60" s="244"/>
      <c r="F60" s="244"/>
      <c r="G60" s="325"/>
      <c r="H60" s="326" t="s">
        <v>513</v>
      </c>
      <c r="I60" s="333">
        <v>98542</v>
      </c>
      <c r="J60" s="328">
        <v>8618</v>
      </c>
      <c r="K60" s="329">
        <v>-48.1</v>
      </c>
      <c r="L60" s="330">
        <v>44299</v>
      </c>
      <c r="M60" s="331">
        <v>-18.600000000000001</v>
      </c>
      <c r="N60" s="332">
        <v>-29.5</v>
      </c>
    </row>
    <row r="61" spans="1:14">
      <c r="A61" s="248"/>
      <c r="B61" s="244"/>
      <c r="C61" s="244"/>
      <c r="D61" s="244"/>
      <c r="E61" s="244"/>
      <c r="F61" s="244"/>
      <c r="G61" s="310" t="s">
        <v>518</v>
      </c>
      <c r="H61" s="334"/>
      <c r="I61" s="335">
        <v>666257</v>
      </c>
      <c r="J61" s="336">
        <v>58428</v>
      </c>
      <c r="K61" s="337">
        <v>44.4</v>
      </c>
      <c r="L61" s="338">
        <v>83614</v>
      </c>
      <c r="M61" s="339">
        <v>3.8</v>
      </c>
      <c r="N61" s="324">
        <v>40.6</v>
      </c>
    </row>
    <row r="62" spans="1:14">
      <c r="A62" s="248"/>
      <c r="B62" s="244"/>
      <c r="C62" s="244"/>
      <c r="D62" s="244"/>
      <c r="E62" s="244"/>
      <c r="F62" s="244"/>
      <c r="G62" s="325"/>
      <c r="H62" s="326" t="s">
        <v>513</v>
      </c>
      <c r="I62" s="327">
        <v>146223</v>
      </c>
      <c r="J62" s="328">
        <v>12837</v>
      </c>
      <c r="K62" s="329">
        <v>-13.1</v>
      </c>
      <c r="L62" s="330">
        <v>43976</v>
      </c>
      <c r="M62" s="331">
        <v>-0.1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N23" sqref="BN23:BU2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BN23" sqref="BN23:BU2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election activeCell="BN23" sqref="BN23:BU2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8" t="s">
        <v>3</v>
      </c>
      <c r="D47" s="1168"/>
      <c r="E47" s="1169"/>
      <c r="F47" s="11">
        <v>80.5</v>
      </c>
      <c r="G47" s="12">
        <v>86.4</v>
      </c>
      <c r="H47" s="12">
        <v>89.06</v>
      </c>
      <c r="I47" s="12">
        <v>100.9</v>
      </c>
      <c r="J47" s="13">
        <v>85.43</v>
      </c>
    </row>
    <row r="48" spans="2:10" ht="57.75" customHeight="1">
      <c r="B48" s="14"/>
      <c r="C48" s="1170" t="s">
        <v>4</v>
      </c>
      <c r="D48" s="1170"/>
      <c r="E48" s="1171"/>
      <c r="F48" s="15">
        <v>12.28</v>
      </c>
      <c r="G48" s="16">
        <v>9.9600000000000009</v>
      </c>
      <c r="H48" s="16">
        <v>12.18</v>
      </c>
      <c r="I48" s="16">
        <v>3.75</v>
      </c>
      <c r="J48" s="17">
        <v>6.9</v>
      </c>
    </row>
    <row r="49" spans="2:10" ht="57.75" customHeight="1" thickBot="1">
      <c r="B49" s="18"/>
      <c r="C49" s="1172" t="s">
        <v>5</v>
      </c>
      <c r="D49" s="1172"/>
      <c r="E49" s="1173"/>
      <c r="F49" s="19">
        <v>9.51</v>
      </c>
      <c r="G49" s="20">
        <v>4.7</v>
      </c>
      <c r="H49" s="20">
        <v>6.01</v>
      </c>
      <c r="I49" s="20">
        <v>2.93</v>
      </c>
      <c r="J49" s="21">
        <v>15.86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BN23" sqref="BN23:BU2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0" t="s">
        <v>525</v>
      </c>
      <c r="D34" s="1180"/>
      <c r="E34" s="1181"/>
      <c r="F34" s="32">
        <v>12.27</v>
      </c>
      <c r="G34" s="33">
        <v>9.9499999999999993</v>
      </c>
      <c r="H34" s="33">
        <v>12.17</v>
      </c>
      <c r="I34" s="33">
        <v>3.74</v>
      </c>
      <c r="J34" s="34">
        <v>6.89</v>
      </c>
      <c r="K34" s="22"/>
      <c r="L34" s="22"/>
      <c r="M34" s="22"/>
      <c r="N34" s="22"/>
      <c r="O34" s="22"/>
      <c r="P34" s="22"/>
    </row>
    <row r="35" spans="1:16" ht="39" customHeight="1">
      <c r="A35" s="22"/>
      <c r="B35" s="35"/>
      <c r="C35" s="1174" t="s">
        <v>526</v>
      </c>
      <c r="D35" s="1175"/>
      <c r="E35" s="1176"/>
      <c r="F35" s="36">
        <v>4.83</v>
      </c>
      <c r="G35" s="37">
        <v>5.21</v>
      </c>
      <c r="H35" s="37">
        <v>3.8</v>
      </c>
      <c r="I35" s="37">
        <v>4.6399999999999997</v>
      </c>
      <c r="J35" s="38">
        <v>5.34</v>
      </c>
      <c r="K35" s="22"/>
      <c r="L35" s="22"/>
      <c r="M35" s="22"/>
      <c r="N35" s="22"/>
      <c r="O35" s="22"/>
      <c r="P35" s="22"/>
    </row>
    <row r="36" spans="1:16" ht="39" customHeight="1">
      <c r="A36" s="22"/>
      <c r="B36" s="35"/>
      <c r="C36" s="1174" t="s">
        <v>527</v>
      </c>
      <c r="D36" s="1175"/>
      <c r="E36" s="1176"/>
      <c r="F36" s="36">
        <v>6.49</v>
      </c>
      <c r="G36" s="37">
        <v>7.28</v>
      </c>
      <c r="H36" s="37">
        <v>6.85</v>
      </c>
      <c r="I36" s="37">
        <v>6.88</v>
      </c>
      <c r="J36" s="38">
        <v>4.5</v>
      </c>
      <c r="K36" s="22"/>
      <c r="L36" s="22"/>
      <c r="M36" s="22"/>
      <c r="N36" s="22"/>
      <c r="O36" s="22"/>
      <c r="P36" s="22"/>
    </row>
    <row r="37" spans="1:16" ht="39" customHeight="1">
      <c r="A37" s="22"/>
      <c r="B37" s="35"/>
      <c r="C37" s="1174" t="s">
        <v>528</v>
      </c>
      <c r="D37" s="1175"/>
      <c r="E37" s="1176"/>
      <c r="F37" s="36">
        <v>0.88</v>
      </c>
      <c r="G37" s="37">
        <v>1.1000000000000001</v>
      </c>
      <c r="H37" s="37">
        <v>1.1000000000000001</v>
      </c>
      <c r="I37" s="37">
        <v>1.1299999999999999</v>
      </c>
      <c r="J37" s="38">
        <v>1.02</v>
      </c>
      <c r="K37" s="22"/>
      <c r="L37" s="22"/>
      <c r="M37" s="22"/>
      <c r="N37" s="22"/>
      <c r="O37" s="22"/>
      <c r="P37" s="22"/>
    </row>
    <row r="38" spans="1:16" ht="39" customHeight="1">
      <c r="A38" s="22"/>
      <c r="B38" s="35"/>
      <c r="C38" s="1174" t="s">
        <v>529</v>
      </c>
      <c r="D38" s="1175"/>
      <c r="E38" s="1176"/>
      <c r="F38" s="36">
        <v>0.96</v>
      </c>
      <c r="G38" s="37">
        <v>0.37</v>
      </c>
      <c r="H38" s="37">
        <v>0.36</v>
      </c>
      <c r="I38" s="37">
        <v>0.17</v>
      </c>
      <c r="J38" s="38">
        <v>0.46</v>
      </c>
      <c r="K38" s="22"/>
      <c r="L38" s="22"/>
      <c r="M38" s="22"/>
      <c r="N38" s="22"/>
      <c r="O38" s="22"/>
      <c r="P38" s="22"/>
    </row>
    <row r="39" spans="1:16" ht="39" customHeight="1">
      <c r="A39" s="22"/>
      <c r="B39" s="35"/>
      <c r="C39" s="1174" t="s">
        <v>530</v>
      </c>
      <c r="D39" s="1175"/>
      <c r="E39" s="1176"/>
      <c r="F39" s="36">
        <v>0.05</v>
      </c>
      <c r="G39" s="37">
        <v>0.03</v>
      </c>
      <c r="H39" s="37">
        <v>0.02</v>
      </c>
      <c r="I39" s="37">
        <v>0.02</v>
      </c>
      <c r="J39" s="38">
        <v>0.12</v>
      </c>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531</v>
      </c>
      <c r="D42" s="1175"/>
      <c r="E42" s="1176"/>
      <c r="F42" s="36" t="s">
        <v>481</v>
      </c>
      <c r="G42" s="37" t="s">
        <v>481</v>
      </c>
      <c r="H42" s="37" t="s">
        <v>481</v>
      </c>
      <c r="I42" s="37" t="s">
        <v>481</v>
      </c>
      <c r="J42" s="38" t="s">
        <v>481</v>
      </c>
      <c r="K42" s="22"/>
      <c r="L42" s="22"/>
      <c r="M42" s="22"/>
      <c r="N42" s="22"/>
      <c r="O42" s="22"/>
      <c r="P42" s="22"/>
    </row>
    <row r="43" spans="1:16" ht="39" customHeight="1" thickBot="1">
      <c r="A43" s="22"/>
      <c r="B43" s="40"/>
      <c r="C43" s="1177" t="s">
        <v>532</v>
      </c>
      <c r="D43" s="1178"/>
      <c r="E43" s="1179"/>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6" zoomScaleSheetLayoutView="55" workbookViewId="0">
      <selection activeCell="BN23" sqref="BN23:BU2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0" t="s">
        <v>11</v>
      </c>
      <c r="C45" s="1191"/>
      <c r="D45" s="58"/>
      <c r="E45" s="1196" t="s">
        <v>12</v>
      </c>
      <c r="F45" s="1196"/>
      <c r="G45" s="1196"/>
      <c r="H45" s="1196"/>
      <c r="I45" s="1196"/>
      <c r="J45" s="1197"/>
      <c r="K45" s="59">
        <v>301</v>
      </c>
      <c r="L45" s="60">
        <v>329</v>
      </c>
      <c r="M45" s="60">
        <v>386</v>
      </c>
      <c r="N45" s="60">
        <v>437</v>
      </c>
      <c r="O45" s="61">
        <v>419</v>
      </c>
      <c r="P45" s="48"/>
      <c r="Q45" s="48"/>
      <c r="R45" s="48"/>
      <c r="S45" s="48"/>
      <c r="T45" s="48"/>
      <c r="U45" s="48"/>
    </row>
    <row r="46" spans="1:21" ht="30.75" customHeight="1">
      <c r="A46" s="48"/>
      <c r="B46" s="1192"/>
      <c r="C46" s="1193"/>
      <c r="D46" s="62"/>
      <c r="E46" s="1182" t="s">
        <v>13</v>
      </c>
      <c r="F46" s="1182"/>
      <c r="G46" s="1182"/>
      <c r="H46" s="1182"/>
      <c r="I46" s="1182"/>
      <c r="J46" s="1183"/>
      <c r="K46" s="63" t="s">
        <v>481</v>
      </c>
      <c r="L46" s="64" t="s">
        <v>481</v>
      </c>
      <c r="M46" s="64" t="s">
        <v>481</v>
      </c>
      <c r="N46" s="64" t="s">
        <v>481</v>
      </c>
      <c r="O46" s="65" t="s">
        <v>481</v>
      </c>
      <c r="P46" s="48"/>
      <c r="Q46" s="48"/>
      <c r="R46" s="48"/>
      <c r="S46" s="48"/>
      <c r="T46" s="48"/>
      <c r="U46" s="48"/>
    </row>
    <row r="47" spans="1:21" ht="30.75" customHeight="1">
      <c r="A47" s="48"/>
      <c r="B47" s="1192"/>
      <c r="C47" s="1193"/>
      <c r="D47" s="62"/>
      <c r="E47" s="1182" t="s">
        <v>14</v>
      </c>
      <c r="F47" s="1182"/>
      <c r="G47" s="1182"/>
      <c r="H47" s="1182"/>
      <c r="I47" s="1182"/>
      <c r="J47" s="1183"/>
      <c r="K47" s="63" t="s">
        <v>481</v>
      </c>
      <c r="L47" s="64" t="s">
        <v>481</v>
      </c>
      <c r="M47" s="64" t="s">
        <v>481</v>
      </c>
      <c r="N47" s="64" t="s">
        <v>481</v>
      </c>
      <c r="O47" s="65" t="s">
        <v>481</v>
      </c>
      <c r="P47" s="48"/>
      <c r="Q47" s="48"/>
      <c r="R47" s="48"/>
      <c r="S47" s="48"/>
      <c r="T47" s="48"/>
      <c r="U47" s="48"/>
    </row>
    <row r="48" spans="1:21" ht="30.75" customHeight="1">
      <c r="A48" s="48"/>
      <c r="B48" s="1192"/>
      <c r="C48" s="1193"/>
      <c r="D48" s="62"/>
      <c r="E48" s="1182" t="s">
        <v>15</v>
      </c>
      <c r="F48" s="1182"/>
      <c r="G48" s="1182"/>
      <c r="H48" s="1182"/>
      <c r="I48" s="1182"/>
      <c r="J48" s="1183"/>
      <c r="K48" s="63">
        <v>180</v>
      </c>
      <c r="L48" s="64">
        <v>171</v>
      </c>
      <c r="M48" s="64">
        <v>199</v>
      </c>
      <c r="N48" s="64">
        <v>182</v>
      </c>
      <c r="O48" s="65">
        <v>194</v>
      </c>
      <c r="P48" s="48"/>
      <c r="Q48" s="48"/>
      <c r="R48" s="48"/>
      <c r="S48" s="48"/>
      <c r="T48" s="48"/>
      <c r="U48" s="48"/>
    </row>
    <row r="49" spans="1:21" ht="30.75" customHeight="1">
      <c r="A49" s="48"/>
      <c r="B49" s="1192"/>
      <c r="C49" s="1193"/>
      <c r="D49" s="62"/>
      <c r="E49" s="1182" t="s">
        <v>16</v>
      </c>
      <c r="F49" s="1182"/>
      <c r="G49" s="1182"/>
      <c r="H49" s="1182"/>
      <c r="I49" s="1182"/>
      <c r="J49" s="1183"/>
      <c r="K49" s="63">
        <v>26</v>
      </c>
      <c r="L49" s="64">
        <v>26</v>
      </c>
      <c r="M49" s="64">
        <v>25</v>
      </c>
      <c r="N49" s="64">
        <v>23</v>
      </c>
      <c r="O49" s="65">
        <v>29</v>
      </c>
      <c r="P49" s="48"/>
      <c r="Q49" s="48"/>
      <c r="R49" s="48"/>
      <c r="S49" s="48"/>
      <c r="T49" s="48"/>
      <c r="U49" s="48"/>
    </row>
    <row r="50" spans="1:21" ht="30.75" customHeight="1">
      <c r="A50" s="48"/>
      <c r="B50" s="1192"/>
      <c r="C50" s="1193"/>
      <c r="D50" s="62"/>
      <c r="E50" s="1182" t="s">
        <v>17</v>
      </c>
      <c r="F50" s="1182"/>
      <c r="G50" s="1182"/>
      <c r="H50" s="1182"/>
      <c r="I50" s="1182"/>
      <c r="J50" s="1183"/>
      <c r="K50" s="63">
        <v>15</v>
      </c>
      <c r="L50" s="64">
        <v>15</v>
      </c>
      <c r="M50" s="64">
        <v>15</v>
      </c>
      <c r="N50" s="64">
        <v>15</v>
      </c>
      <c r="O50" s="65">
        <v>15</v>
      </c>
      <c r="P50" s="48"/>
      <c r="Q50" s="48"/>
      <c r="R50" s="48"/>
      <c r="S50" s="48"/>
      <c r="T50" s="48"/>
      <c r="U50" s="48"/>
    </row>
    <row r="51" spans="1:21" ht="30.75" customHeight="1">
      <c r="A51" s="48"/>
      <c r="B51" s="1194"/>
      <c r="C51" s="1195"/>
      <c r="D51" s="66"/>
      <c r="E51" s="1182" t="s">
        <v>18</v>
      </c>
      <c r="F51" s="1182"/>
      <c r="G51" s="1182"/>
      <c r="H51" s="1182"/>
      <c r="I51" s="1182"/>
      <c r="J51" s="1183"/>
      <c r="K51" s="63" t="s">
        <v>481</v>
      </c>
      <c r="L51" s="64" t="s">
        <v>481</v>
      </c>
      <c r="M51" s="64" t="s">
        <v>481</v>
      </c>
      <c r="N51" s="64" t="s">
        <v>481</v>
      </c>
      <c r="O51" s="65" t="s">
        <v>481</v>
      </c>
      <c r="P51" s="48"/>
      <c r="Q51" s="48"/>
      <c r="R51" s="48"/>
      <c r="S51" s="48"/>
      <c r="T51" s="48"/>
      <c r="U51" s="48"/>
    </row>
    <row r="52" spans="1:21" ht="30.75" customHeight="1">
      <c r="A52" s="48"/>
      <c r="B52" s="1184" t="s">
        <v>19</v>
      </c>
      <c r="C52" s="1185"/>
      <c r="D52" s="66"/>
      <c r="E52" s="1182" t="s">
        <v>20</v>
      </c>
      <c r="F52" s="1182"/>
      <c r="G52" s="1182"/>
      <c r="H52" s="1182"/>
      <c r="I52" s="1182"/>
      <c r="J52" s="1183"/>
      <c r="K52" s="63">
        <v>279</v>
      </c>
      <c r="L52" s="64">
        <v>314</v>
      </c>
      <c r="M52" s="64">
        <v>339</v>
      </c>
      <c r="N52" s="64">
        <v>382</v>
      </c>
      <c r="O52" s="65">
        <v>382</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243</v>
      </c>
      <c r="L53" s="69">
        <v>227</v>
      </c>
      <c r="M53" s="69">
        <v>286</v>
      </c>
      <c r="N53" s="69">
        <v>275</v>
      </c>
      <c r="O53" s="70">
        <v>275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election activeCell="BN23" sqref="BN23:BU2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8" t="s">
        <v>24</v>
      </c>
      <c r="C41" s="1199"/>
      <c r="D41" s="81"/>
      <c r="E41" s="1204" t="s">
        <v>25</v>
      </c>
      <c r="F41" s="1204"/>
      <c r="G41" s="1204"/>
      <c r="H41" s="1205"/>
      <c r="I41" s="82">
        <v>4441</v>
      </c>
      <c r="J41" s="83">
        <v>4738</v>
      </c>
      <c r="K41" s="83">
        <v>4834</v>
      </c>
      <c r="L41" s="83">
        <v>4784</v>
      </c>
      <c r="M41" s="84">
        <v>4249</v>
      </c>
    </row>
    <row r="42" spans="2:13" ht="27.75" customHeight="1">
      <c r="B42" s="1200"/>
      <c r="C42" s="1201"/>
      <c r="D42" s="85"/>
      <c r="E42" s="1206" t="s">
        <v>26</v>
      </c>
      <c r="F42" s="1206"/>
      <c r="G42" s="1206"/>
      <c r="H42" s="1207"/>
      <c r="I42" s="86">
        <v>96</v>
      </c>
      <c r="J42" s="87">
        <v>83</v>
      </c>
      <c r="K42" s="87">
        <v>70</v>
      </c>
      <c r="L42" s="87">
        <v>56</v>
      </c>
      <c r="M42" s="88">
        <v>43</v>
      </c>
    </row>
    <row r="43" spans="2:13" ht="27.75" customHeight="1">
      <c r="B43" s="1200"/>
      <c r="C43" s="1201"/>
      <c r="D43" s="85"/>
      <c r="E43" s="1206" t="s">
        <v>27</v>
      </c>
      <c r="F43" s="1206"/>
      <c r="G43" s="1206"/>
      <c r="H43" s="1207"/>
      <c r="I43" s="86">
        <v>3955</v>
      </c>
      <c r="J43" s="87">
        <v>3713</v>
      </c>
      <c r="K43" s="87">
        <v>3635</v>
      </c>
      <c r="L43" s="87">
        <v>3528</v>
      </c>
      <c r="M43" s="88">
        <v>3553</v>
      </c>
    </row>
    <row r="44" spans="2:13" ht="27.75" customHeight="1">
      <c r="B44" s="1200"/>
      <c r="C44" s="1201"/>
      <c r="D44" s="85"/>
      <c r="E44" s="1206" t="s">
        <v>28</v>
      </c>
      <c r="F44" s="1206"/>
      <c r="G44" s="1206"/>
      <c r="H44" s="1207"/>
      <c r="I44" s="86">
        <v>195</v>
      </c>
      <c r="J44" s="87">
        <v>190</v>
      </c>
      <c r="K44" s="87">
        <v>240</v>
      </c>
      <c r="L44" s="87">
        <v>333</v>
      </c>
      <c r="M44" s="88">
        <v>434</v>
      </c>
    </row>
    <row r="45" spans="2:13" ht="27.75" customHeight="1">
      <c r="B45" s="1200"/>
      <c r="C45" s="1201"/>
      <c r="D45" s="85"/>
      <c r="E45" s="1206" t="s">
        <v>29</v>
      </c>
      <c r="F45" s="1206"/>
      <c r="G45" s="1206"/>
      <c r="H45" s="1207"/>
      <c r="I45" s="86">
        <v>618</v>
      </c>
      <c r="J45" s="87">
        <v>542</v>
      </c>
      <c r="K45" s="87">
        <v>688</v>
      </c>
      <c r="L45" s="87">
        <v>703</v>
      </c>
      <c r="M45" s="88">
        <v>681</v>
      </c>
    </row>
    <row r="46" spans="2:13" ht="27.75" customHeight="1">
      <c r="B46" s="1200"/>
      <c r="C46" s="1201"/>
      <c r="D46" s="85"/>
      <c r="E46" s="1206" t="s">
        <v>30</v>
      </c>
      <c r="F46" s="1206"/>
      <c r="G46" s="1206"/>
      <c r="H46" s="1207"/>
      <c r="I46" s="86">
        <v>9</v>
      </c>
      <c r="J46" s="87">
        <v>5</v>
      </c>
      <c r="K46" s="87" t="s">
        <v>481</v>
      </c>
      <c r="L46" s="87">
        <v>210</v>
      </c>
      <c r="M46" s="88">
        <v>385</v>
      </c>
    </row>
    <row r="47" spans="2:13" ht="27.75" customHeight="1">
      <c r="B47" s="1200"/>
      <c r="C47" s="1201"/>
      <c r="D47" s="85"/>
      <c r="E47" s="1206" t="s">
        <v>31</v>
      </c>
      <c r="F47" s="1206"/>
      <c r="G47" s="1206"/>
      <c r="H47" s="1207"/>
      <c r="I47" s="86" t="s">
        <v>481</v>
      </c>
      <c r="J47" s="87" t="s">
        <v>481</v>
      </c>
      <c r="K47" s="87" t="s">
        <v>481</v>
      </c>
      <c r="L47" s="87" t="s">
        <v>481</v>
      </c>
      <c r="M47" s="88" t="s">
        <v>481</v>
      </c>
    </row>
    <row r="48" spans="2:13" ht="27.75" customHeight="1">
      <c r="B48" s="1202"/>
      <c r="C48" s="1203"/>
      <c r="D48" s="85"/>
      <c r="E48" s="1206" t="s">
        <v>32</v>
      </c>
      <c r="F48" s="1206"/>
      <c r="G48" s="1206"/>
      <c r="H48" s="1207"/>
      <c r="I48" s="86" t="s">
        <v>481</v>
      </c>
      <c r="J48" s="87" t="s">
        <v>481</v>
      </c>
      <c r="K48" s="87" t="s">
        <v>481</v>
      </c>
      <c r="L48" s="87" t="s">
        <v>481</v>
      </c>
      <c r="M48" s="88" t="s">
        <v>481</v>
      </c>
    </row>
    <row r="49" spans="2:13" ht="27.75" customHeight="1">
      <c r="B49" s="1208" t="s">
        <v>33</v>
      </c>
      <c r="C49" s="1209"/>
      <c r="D49" s="89"/>
      <c r="E49" s="1206" t="s">
        <v>34</v>
      </c>
      <c r="F49" s="1206"/>
      <c r="G49" s="1206"/>
      <c r="H49" s="1207"/>
      <c r="I49" s="86">
        <v>3708</v>
      </c>
      <c r="J49" s="87">
        <v>4209</v>
      </c>
      <c r="K49" s="87">
        <v>4466</v>
      </c>
      <c r="L49" s="87">
        <v>4737</v>
      </c>
      <c r="M49" s="88">
        <v>3462</v>
      </c>
    </row>
    <row r="50" spans="2:13" ht="27.75" customHeight="1">
      <c r="B50" s="1200"/>
      <c r="C50" s="1201"/>
      <c r="D50" s="85"/>
      <c r="E50" s="1206" t="s">
        <v>35</v>
      </c>
      <c r="F50" s="1206"/>
      <c r="G50" s="1206"/>
      <c r="H50" s="1207"/>
      <c r="I50" s="86" t="s">
        <v>481</v>
      </c>
      <c r="J50" s="87" t="s">
        <v>481</v>
      </c>
      <c r="K50" s="87" t="s">
        <v>481</v>
      </c>
      <c r="L50" s="87">
        <v>261</v>
      </c>
      <c r="M50" s="88" t="s">
        <v>481</v>
      </c>
    </row>
    <row r="51" spans="2:13" ht="27.75" customHeight="1">
      <c r="B51" s="1202"/>
      <c r="C51" s="1203"/>
      <c r="D51" s="85"/>
      <c r="E51" s="1206" t="s">
        <v>36</v>
      </c>
      <c r="F51" s="1206"/>
      <c r="G51" s="1206"/>
      <c r="H51" s="1207"/>
      <c r="I51" s="86">
        <v>5002</v>
      </c>
      <c r="J51" s="87">
        <v>5363</v>
      </c>
      <c r="K51" s="87">
        <v>5612</v>
      </c>
      <c r="L51" s="87">
        <v>5770</v>
      </c>
      <c r="M51" s="88">
        <v>5783</v>
      </c>
    </row>
    <row r="52" spans="2:13" ht="27.75" customHeight="1" thickBot="1">
      <c r="B52" s="1210" t="s">
        <v>37</v>
      </c>
      <c r="C52" s="1211"/>
      <c r="D52" s="90"/>
      <c r="E52" s="1212" t="s">
        <v>38</v>
      </c>
      <c r="F52" s="1212"/>
      <c r="G52" s="1212"/>
      <c r="H52" s="1213"/>
      <c r="I52" s="91">
        <v>604</v>
      </c>
      <c r="J52" s="92">
        <v>-302</v>
      </c>
      <c r="K52" s="92">
        <v>-611</v>
      </c>
      <c r="L52" s="92">
        <v>-1152</v>
      </c>
      <c r="M52" s="93">
        <v>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I1" zoomScaleNormal="100" zoomScaleSheetLayoutView="55" workbookViewId="0">
      <selection activeCell="P65" sqref="P6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14"/>
      <c r="H43" s="1215"/>
      <c r="I43" s="1215"/>
      <c r="J43" s="1215"/>
      <c r="K43" s="1215"/>
      <c r="L43" s="1215"/>
      <c r="M43" s="1215"/>
      <c r="N43" s="1215"/>
      <c r="O43" s="1216"/>
    </row>
    <row r="44" spans="2:17">
      <c r="B44" s="248"/>
      <c r="C44" s="244"/>
      <c r="D44" s="244"/>
      <c r="E44" s="244"/>
      <c r="F44" s="244"/>
      <c r="G44" s="1217"/>
      <c r="H44" s="1218"/>
      <c r="I44" s="1218"/>
      <c r="J44" s="1218"/>
      <c r="K44" s="1218"/>
      <c r="L44" s="1218"/>
      <c r="M44" s="1218"/>
      <c r="N44" s="1218"/>
      <c r="O44" s="1219"/>
    </row>
    <row r="45" spans="2:17">
      <c r="B45" s="248"/>
      <c r="C45" s="244"/>
      <c r="D45" s="244"/>
      <c r="E45" s="244"/>
      <c r="F45" s="244"/>
      <c r="G45" s="1217"/>
      <c r="H45" s="1218"/>
      <c r="I45" s="1218"/>
      <c r="J45" s="1218"/>
      <c r="K45" s="1218"/>
      <c r="L45" s="1218"/>
      <c r="M45" s="1218"/>
      <c r="N45" s="1218"/>
      <c r="O45" s="1219"/>
    </row>
    <row r="46" spans="2:17">
      <c r="B46" s="248"/>
      <c r="C46" s="244"/>
      <c r="D46" s="244"/>
      <c r="E46" s="244"/>
      <c r="F46" s="244"/>
      <c r="G46" s="1217"/>
      <c r="H46" s="1218"/>
      <c r="I46" s="1218"/>
      <c r="J46" s="1218"/>
      <c r="K46" s="1218"/>
      <c r="L46" s="1218"/>
      <c r="M46" s="1218"/>
      <c r="N46" s="1218"/>
      <c r="O46" s="1219"/>
    </row>
    <row r="47" spans="2:17">
      <c r="B47" s="248"/>
      <c r="C47" s="244"/>
      <c r="D47" s="244"/>
      <c r="E47" s="244"/>
      <c r="F47" s="244"/>
      <c r="G47" s="1220"/>
      <c r="H47" s="1221"/>
      <c r="I47" s="1221"/>
      <c r="J47" s="1221"/>
      <c r="K47" s="1221"/>
      <c r="L47" s="1221"/>
      <c r="M47" s="1221"/>
      <c r="N47" s="1221"/>
      <c r="O47" s="1222"/>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23"/>
      <c r="H50" s="1224"/>
      <c r="I50" s="1224"/>
      <c r="J50" s="1225"/>
      <c r="K50" s="354" t="s">
        <v>520</v>
      </c>
      <c r="L50" s="354" t="s">
        <v>521</v>
      </c>
      <c r="M50" s="354" t="s">
        <v>522</v>
      </c>
      <c r="N50" s="354" t="s">
        <v>523</v>
      </c>
      <c r="O50" s="354" t="s">
        <v>524</v>
      </c>
    </row>
    <row r="51" spans="1:17">
      <c r="B51" s="248"/>
      <c r="C51" s="244"/>
      <c r="D51" s="244"/>
      <c r="E51" s="244"/>
      <c r="F51" s="244"/>
      <c r="G51" s="1226" t="s">
        <v>549</v>
      </c>
      <c r="H51" s="1227"/>
      <c r="I51" s="1232" t="s">
        <v>550</v>
      </c>
      <c r="J51" s="1232"/>
      <c r="K51" s="1234"/>
      <c r="L51" s="1234"/>
      <c r="M51" s="1234"/>
      <c r="N51" s="1234"/>
      <c r="O51" s="1234"/>
    </row>
    <row r="52" spans="1:17">
      <c r="B52" s="248"/>
      <c r="C52" s="244"/>
      <c r="D52" s="244"/>
      <c r="E52" s="244"/>
      <c r="F52" s="244"/>
      <c r="G52" s="1228"/>
      <c r="H52" s="1229"/>
      <c r="I52" s="1233"/>
      <c r="J52" s="1233"/>
      <c r="K52" s="1235"/>
      <c r="L52" s="1235"/>
      <c r="M52" s="1235"/>
      <c r="N52" s="1235"/>
      <c r="O52" s="1235"/>
    </row>
    <row r="53" spans="1:17">
      <c r="A53" s="355"/>
      <c r="B53" s="248"/>
      <c r="C53" s="244"/>
      <c r="D53" s="244"/>
      <c r="E53" s="244"/>
      <c r="F53" s="244"/>
      <c r="G53" s="1228"/>
      <c r="H53" s="1229"/>
      <c r="I53" s="1236" t="s">
        <v>551</v>
      </c>
      <c r="J53" s="1236"/>
      <c r="K53" s="1243"/>
      <c r="L53" s="1243"/>
      <c r="M53" s="1243"/>
      <c r="N53" s="1243"/>
      <c r="O53" s="1243"/>
    </row>
    <row r="54" spans="1:17">
      <c r="A54" s="355"/>
      <c r="B54" s="248"/>
      <c r="C54" s="244"/>
      <c r="D54" s="244"/>
      <c r="E54" s="244"/>
      <c r="F54" s="244"/>
      <c r="G54" s="1230"/>
      <c r="H54" s="1231"/>
      <c r="I54" s="1236"/>
      <c r="J54" s="1236"/>
      <c r="K54" s="1244"/>
      <c r="L54" s="1244"/>
      <c r="M54" s="1244"/>
      <c r="N54" s="1244"/>
      <c r="O54" s="1244"/>
    </row>
    <row r="55" spans="1:17">
      <c r="A55" s="355"/>
      <c r="B55" s="248"/>
      <c r="C55" s="244"/>
      <c r="D55" s="244"/>
      <c r="E55" s="244"/>
      <c r="F55" s="244"/>
      <c r="G55" s="1237" t="s">
        <v>552</v>
      </c>
      <c r="H55" s="1238"/>
      <c r="I55" s="1236" t="s">
        <v>550</v>
      </c>
      <c r="J55" s="1236"/>
      <c r="K55" s="1234"/>
      <c r="L55" s="1234"/>
      <c r="M55" s="1234"/>
      <c r="N55" s="1234"/>
      <c r="O55" s="1234"/>
    </row>
    <row r="56" spans="1:17">
      <c r="A56" s="355"/>
      <c r="B56" s="248"/>
      <c r="C56" s="244"/>
      <c r="D56" s="244"/>
      <c r="E56" s="244"/>
      <c r="F56" s="244"/>
      <c r="G56" s="1239"/>
      <c r="H56" s="1240"/>
      <c r="I56" s="1236"/>
      <c r="J56" s="1236"/>
      <c r="K56" s="1235"/>
      <c r="L56" s="1235"/>
      <c r="M56" s="1235"/>
      <c r="N56" s="1235"/>
      <c r="O56" s="1235"/>
    </row>
    <row r="57" spans="1:17" s="355" customFormat="1">
      <c r="B57" s="356"/>
      <c r="C57" s="352"/>
      <c r="D57" s="352"/>
      <c r="E57" s="352"/>
      <c r="F57" s="352"/>
      <c r="G57" s="1239"/>
      <c r="H57" s="1240"/>
      <c r="I57" s="1245" t="s">
        <v>551</v>
      </c>
      <c r="J57" s="1245"/>
      <c r="K57" s="1243"/>
      <c r="L57" s="1243"/>
      <c r="M57" s="1243"/>
      <c r="N57" s="1243"/>
      <c r="O57" s="1243"/>
      <c r="P57" s="357"/>
      <c r="Q57" s="356"/>
    </row>
    <row r="58" spans="1:17" s="355" customFormat="1">
      <c r="A58" s="243"/>
      <c r="B58" s="356"/>
      <c r="C58" s="352"/>
      <c r="D58" s="352"/>
      <c r="E58" s="352"/>
      <c r="F58" s="352"/>
      <c r="G58" s="1241"/>
      <c r="H58" s="1242"/>
      <c r="I58" s="1245"/>
      <c r="J58" s="1245"/>
      <c r="K58" s="1244"/>
      <c r="L58" s="1244"/>
      <c r="M58" s="1244"/>
      <c r="N58" s="1244"/>
      <c r="O58" s="124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46" t="s">
        <v>556</v>
      </c>
      <c r="H65" s="1215"/>
      <c r="I65" s="1215"/>
      <c r="J65" s="1215"/>
      <c r="K65" s="1215"/>
      <c r="L65" s="1215"/>
      <c r="M65" s="1215"/>
      <c r="N65" s="1215"/>
      <c r="O65" s="1216"/>
    </row>
    <row r="66" spans="2:30">
      <c r="B66" s="248"/>
      <c r="C66" s="244"/>
      <c r="D66" s="244"/>
      <c r="E66" s="244"/>
      <c r="F66" s="244"/>
      <c r="G66" s="1217"/>
      <c r="H66" s="1218"/>
      <c r="I66" s="1218"/>
      <c r="J66" s="1218"/>
      <c r="K66" s="1218"/>
      <c r="L66" s="1218"/>
      <c r="M66" s="1218"/>
      <c r="N66" s="1218"/>
      <c r="O66" s="1219"/>
    </row>
    <row r="67" spans="2:30">
      <c r="B67" s="248"/>
      <c r="C67" s="244"/>
      <c r="D67" s="244"/>
      <c r="E67" s="244"/>
      <c r="F67" s="244"/>
      <c r="G67" s="1217"/>
      <c r="H67" s="1218"/>
      <c r="I67" s="1218"/>
      <c r="J67" s="1218"/>
      <c r="K67" s="1218"/>
      <c r="L67" s="1218"/>
      <c r="M67" s="1218"/>
      <c r="N67" s="1218"/>
      <c r="O67" s="1219"/>
    </row>
    <row r="68" spans="2:30">
      <c r="B68" s="248"/>
      <c r="C68" s="244"/>
      <c r="D68" s="244"/>
      <c r="E68" s="244"/>
      <c r="F68" s="244"/>
      <c r="G68" s="1217"/>
      <c r="H68" s="1218"/>
      <c r="I68" s="1218"/>
      <c r="J68" s="1218"/>
      <c r="K68" s="1218"/>
      <c r="L68" s="1218"/>
      <c r="M68" s="1218"/>
      <c r="N68" s="1218"/>
      <c r="O68" s="1219"/>
    </row>
    <row r="69" spans="2:30">
      <c r="B69" s="248"/>
      <c r="C69" s="244"/>
      <c r="D69" s="244"/>
      <c r="E69" s="244"/>
      <c r="F69" s="244"/>
      <c r="G69" s="1220"/>
      <c r="H69" s="1221"/>
      <c r="I69" s="1221"/>
      <c r="J69" s="1221"/>
      <c r="K69" s="1221"/>
      <c r="L69" s="1221"/>
      <c r="M69" s="1221"/>
      <c r="N69" s="1221"/>
      <c r="O69" s="122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3"/>
      <c r="H72" s="1224"/>
      <c r="I72" s="1224"/>
      <c r="J72" s="1225"/>
      <c r="K72" s="354" t="s">
        <v>520</v>
      </c>
      <c r="L72" s="354" t="s">
        <v>521</v>
      </c>
      <c r="M72" s="354" t="s">
        <v>522</v>
      </c>
      <c r="N72" s="354" t="s">
        <v>523</v>
      </c>
      <c r="O72" s="354" t="s">
        <v>524</v>
      </c>
    </row>
    <row r="73" spans="2:30">
      <c r="B73" s="248"/>
      <c r="C73" s="244"/>
      <c r="D73" s="244"/>
      <c r="E73" s="244"/>
      <c r="F73" s="244"/>
      <c r="G73" s="1226" t="s">
        <v>549</v>
      </c>
      <c r="H73" s="1227"/>
      <c r="I73" s="1232" t="s">
        <v>550</v>
      </c>
      <c r="J73" s="1232"/>
      <c r="K73" s="1247">
        <v>22.9</v>
      </c>
      <c r="L73" s="1247"/>
      <c r="M73" s="1235"/>
      <c r="N73" s="1235"/>
      <c r="O73" s="1235">
        <v>3.5</v>
      </c>
      <c r="S73" s="243">
        <v>9.9</v>
      </c>
    </row>
    <row r="74" spans="2:30">
      <c r="B74" s="248"/>
      <c r="C74" s="244"/>
      <c r="D74" s="244"/>
      <c r="E74" s="244"/>
      <c r="F74" s="244"/>
      <c r="G74" s="1228"/>
      <c r="H74" s="1229"/>
      <c r="I74" s="1233"/>
      <c r="J74" s="1233"/>
      <c r="K74" s="1247"/>
      <c r="L74" s="1247"/>
      <c r="M74" s="1235"/>
      <c r="N74" s="1235"/>
      <c r="O74" s="1235"/>
    </row>
    <row r="75" spans="2:30">
      <c r="B75" s="248"/>
      <c r="C75" s="244"/>
      <c r="D75" s="244"/>
      <c r="E75" s="244"/>
      <c r="F75" s="244"/>
      <c r="G75" s="1228"/>
      <c r="H75" s="1229"/>
      <c r="I75" s="1236" t="s">
        <v>555</v>
      </c>
      <c r="J75" s="1236"/>
      <c r="K75" s="1248">
        <v>9.5</v>
      </c>
      <c r="L75" s="1248">
        <v>9.1</v>
      </c>
      <c r="M75" s="1248">
        <v>9.5</v>
      </c>
      <c r="N75" s="1248">
        <v>10</v>
      </c>
      <c r="O75" s="1248">
        <v>10.4</v>
      </c>
      <c r="U75" s="243">
        <v>81.2</v>
      </c>
      <c r="W75" s="243">
        <v>87.2</v>
      </c>
      <c r="Y75" s="243">
        <v>99.8</v>
      </c>
      <c r="AA75" s="243">
        <v>109.5</v>
      </c>
      <c r="AC75" s="243">
        <v>115.2</v>
      </c>
    </row>
    <row r="76" spans="2:30">
      <c r="B76" s="248"/>
      <c r="C76" s="244"/>
      <c r="D76" s="244"/>
      <c r="E76" s="244"/>
      <c r="F76" s="244"/>
      <c r="G76" s="1230"/>
      <c r="H76" s="1231"/>
      <c r="I76" s="1236"/>
      <c r="J76" s="1236"/>
      <c r="K76" s="1244"/>
      <c r="L76" s="1244"/>
      <c r="M76" s="1244"/>
      <c r="N76" s="1244"/>
      <c r="O76" s="1244"/>
    </row>
    <row r="77" spans="2:30">
      <c r="B77" s="248"/>
      <c r="C77" s="244"/>
      <c r="D77" s="244"/>
      <c r="E77" s="244"/>
      <c r="F77" s="244"/>
      <c r="G77" s="1237" t="s">
        <v>552</v>
      </c>
      <c r="H77" s="1238"/>
      <c r="I77" s="1236" t="s">
        <v>550</v>
      </c>
      <c r="J77" s="1236"/>
      <c r="K77" s="1247">
        <v>35.299999999999997</v>
      </c>
      <c r="L77" s="1247">
        <v>29.4</v>
      </c>
      <c r="M77" s="1235">
        <v>18.899999999999999</v>
      </c>
      <c r="N77" s="1235">
        <v>10.199999999999999</v>
      </c>
      <c r="O77" s="1235">
        <v>20.2</v>
      </c>
      <c r="R77" s="243">
        <v>12.3</v>
      </c>
      <c r="T77" s="243">
        <v>11.1</v>
      </c>
    </row>
    <row r="78" spans="2:30">
      <c r="B78" s="248"/>
      <c r="C78" s="244"/>
      <c r="D78" s="244"/>
      <c r="E78" s="244"/>
      <c r="F78" s="244"/>
      <c r="G78" s="1239"/>
      <c r="H78" s="1240"/>
      <c r="I78" s="1236"/>
      <c r="J78" s="1236"/>
      <c r="K78" s="1247"/>
      <c r="L78" s="1247"/>
      <c r="M78" s="1235"/>
      <c r="N78" s="1235"/>
      <c r="O78" s="1235"/>
    </row>
    <row r="79" spans="2:30">
      <c r="B79" s="248"/>
      <c r="C79" s="244"/>
      <c r="D79" s="244"/>
      <c r="E79" s="244"/>
      <c r="F79" s="244"/>
      <c r="G79" s="1239"/>
      <c r="H79" s="1240"/>
      <c r="I79" s="1249" t="s">
        <v>555</v>
      </c>
      <c r="J79" s="1245"/>
      <c r="K79" s="1250">
        <v>11.6</v>
      </c>
      <c r="L79" s="1250">
        <v>10.9</v>
      </c>
      <c r="M79" s="1250">
        <v>10.1</v>
      </c>
      <c r="N79" s="1250">
        <v>9.1</v>
      </c>
      <c r="O79" s="1250">
        <v>9.3000000000000007</v>
      </c>
      <c r="V79" s="243">
        <v>53.5</v>
      </c>
      <c r="X79" s="243">
        <v>48.2</v>
      </c>
      <c r="Z79" s="243">
        <v>34.200000000000003</v>
      </c>
      <c r="AB79" s="243">
        <v>30.3</v>
      </c>
      <c r="AD79" s="243">
        <v>28.9</v>
      </c>
    </row>
    <row r="80" spans="2:30">
      <c r="B80" s="248"/>
      <c r="C80" s="244"/>
      <c r="D80" s="244"/>
      <c r="E80" s="244"/>
      <c r="F80" s="244"/>
      <c r="G80" s="1241"/>
      <c r="H80" s="1242"/>
      <c r="I80" s="1245"/>
      <c r="J80" s="1245"/>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91"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52891</v>
      </c>
      <c r="E3" s="116"/>
      <c r="F3" s="117">
        <v>70897</v>
      </c>
      <c r="G3" s="118"/>
      <c r="H3" s="119"/>
    </row>
    <row r="4" spans="1:8">
      <c r="A4" s="120"/>
      <c r="B4" s="121"/>
      <c r="C4" s="122"/>
      <c r="D4" s="123">
        <v>11912</v>
      </c>
      <c r="E4" s="124"/>
      <c r="F4" s="125">
        <v>39878</v>
      </c>
      <c r="G4" s="126"/>
      <c r="H4" s="127"/>
    </row>
    <row r="5" spans="1:8">
      <c r="A5" s="108" t="s">
        <v>514</v>
      </c>
      <c r="B5" s="113"/>
      <c r="C5" s="114"/>
      <c r="D5" s="115">
        <v>23533</v>
      </c>
      <c r="E5" s="116"/>
      <c r="F5" s="117">
        <v>66496</v>
      </c>
      <c r="G5" s="118"/>
      <c r="H5" s="119"/>
    </row>
    <row r="6" spans="1:8">
      <c r="A6" s="120"/>
      <c r="B6" s="121"/>
      <c r="C6" s="122"/>
      <c r="D6" s="123">
        <v>11573</v>
      </c>
      <c r="E6" s="124"/>
      <c r="F6" s="125">
        <v>36530</v>
      </c>
      <c r="G6" s="126"/>
      <c r="H6" s="127"/>
    </row>
    <row r="7" spans="1:8">
      <c r="A7" s="108" t="s">
        <v>515</v>
      </c>
      <c r="B7" s="113"/>
      <c r="C7" s="114"/>
      <c r="D7" s="115">
        <v>59908</v>
      </c>
      <c r="E7" s="116"/>
      <c r="F7" s="117">
        <v>82748</v>
      </c>
      <c r="G7" s="118"/>
      <c r="H7" s="119"/>
    </row>
    <row r="8" spans="1:8">
      <c r="A8" s="120"/>
      <c r="B8" s="121"/>
      <c r="C8" s="122"/>
      <c r="D8" s="123">
        <v>15481</v>
      </c>
      <c r="E8" s="124"/>
      <c r="F8" s="125">
        <v>44732</v>
      </c>
      <c r="G8" s="126"/>
      <c r="H8" s="127"/>
    </row>
    <row r="9" spans="1:8">
      <c r="A9" s="108" t="s">
        <v>516</v>
      </c>
      <c r="B9" s="113"/>
      <c r="C9" s="114"/>
      <c r="D9" s="115">
        <v>46901</v>
      </c>
      <c r="E9" s="116"/>
      <c r="F9" s="117">
        <v>91837</v>
      </c>
      <c r="G9" s="118"/>
      <c r="H9" s="119"/>
    </row>
    <row r="10" spans="1:8">
      <c r="A10" s="120"/>
      <c r="B10" s="121"/>
      <c r="C10" s="122"/>
      <c r="D10" s="123">
        <v>16601</v>
      </c>
      <c r="E10" s="124"/>
      <c r="F10" s="125">
        <v>54439</v>
      </c>
      <c r="G10" s="126"/>
      <c r="H10" s="127"/>
    </row>
    <row r="11" spans="1:8">
      <c r="A11" s="108" t="s">
        <v>517</v>
      </c>
      <c r="B11" s="113"/>
      <c r="C11" s="114"/>
      <c r="D11" s="115">
        <v>108908</v>
      </c>
      <c r="E11" s="116"/>
      <c r="F11" s="117">
        <v>106092</v>
      </c>
      <c r="G11" s="118"/>
      <c r="H11" s="119"/>
    </row>
    <row r="12" spans="1:8">
      <c r="A12" s="120"/>
      <c r="B12" s="121"/>
      <c r="C12" s="128"/>
      <c r="D12" s="123">
        <v>8618</v>
      </c>
      <c r="E12" s="124"/>
      <c r="F12" s="125">
        <v>44299</v>
      </c>
      <c r="G12" s="126"/>
      <c r="H12" s="127"/>
    </row>
    <row r="13" spans="1:8">
      <c r="A13" s="108"/>
      <c r="B13" s="113"/>
      <c r="C13" s="129"/>
      <c r="D13" s="130">
        <v>58428</v>
      </c>
      <c r="E13" s="131"/>
      <c r="F13" s="132">
        <v>83614</v>
      </c>
      <c r="G13" s="133"/>
      <c r="H13" s="119"/>
    </row>
    <row r="14" spans="1:8">
      <c r="A14" s="120"/>
      <c r="B14" s="121"/>
      <c r="C14" s="122"/>
      <c r="D14" s="123">
        <v>12837</v>
      </c>
      <c r="E14" s="124"/>
      <c r="F14" s="125">
        <v>43976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12.28</v>
      </c>
      <c r="C19" s="134">
        <f>ROUND(VALUE(SUBSTITUTE(実質収支比率等に係る経年分析!G$48,"▲","-")),2)</f>
        <v>9.9600000000000009</v>
      </c>
      <c r="D19" s="134">
        <f>ROUND(VALUE(SUBSTITUTE(実質収支比率等に係る経年分析!H$48,"▲","-")),2)</f>
        <v>12.18</v>
      </c>
      <c r="E19" s="134">
        <f>ROUND(VALUE(SUBSTITUTE(実質収支比率等に係る経年分析!I$48,"▲","-")),2)</f>
        <v>3.75</v>
      </c>
      <c r="F19" s="134">
        <f>ROUND(VALUE(SUBSTITUTE(実質収支比率等に係る経年分析!J$48,"▲","-")),2)</f>
        <v>6.9</v>
      </c>
    </row>
    <row r="20" spans="1:11">
      <c r="A20" s="134" t="s">
        <v>43</v>
      </c>
      <c r="B20" s="134">
        <f>ROUND(VALUE(SUBSTITUTE(実質収支比率等に係る経年分析!F$47,"▲","-")),2)</f>
        <v>80.5</v>
      </c>
      <c r="C20" s="134">
        <f>ROUND(VALUE(SUBSTITUTE(実質収支比率等に係る経年分析!G$47,"▲","-")),2)</f>
        <v>86.4</v>
      </c>
      <c r="D20" s="134">
        <f>ROUND(VALUE(SUBSTITUTE(実質収支比率等に係る経年分析!H$47,"▲","-")),2)</f>
        <v>89.06</v>
      </c>
      <c r="E20" s="134">
        <f>ROUND(VALUE(SUBSTITUTE(実質収支比率等に係る経年分析!I$47,"▲","-")),2)</f>
        <v>100.9</v>
      </c>
      <c r="F20" s="134">
        <f>ROUND(VALUE(SUBSTITUTE(実質収支比率等に係る経年分析!J$47,"▲","-")),2)</f>
        <v>85.43</v>
      </c>
    </row>
    <row r="21" spans="1:11">
      <c r="A21" s="134" t="s">
        <v>44</v>
      </c>
      <c r="B21" s="134">
        <f>IF(ISNUMBER(VALUE(SUBSTITUTE(実質収支比率等に係る経年分析!F$49,"▲","-"))),ROUND(VALUE(SUBSTITUTE(実質収支比率等に係る経年分析!F$49,"▲","-")),2),NA())</f>
        <v>9.51</v>
      </c>
      <c r="C21" s="134">
        <f>IF(ISNUMBER(VALUE(SUBSTITUTE(実質収支比率等に係る経年分析!G$49,"▲","-"))),ROUND(VALUE(SUBSTITUTE(実質収支比率等に係る経年分析!G$49,"▲","-")),2),NA())</f>
        <v>4.7</v>
      </c>
      <c r="D21" s="134">
        <f>IF(ISNUMBER(VALUE(SUBSTITUTE(実質収支比率等に係る経年分析!H$49,"▲","-"))),ROUND(VALUE(SUBSTITUTE(実質収支比率等に係る経年分析!H$49,"▲","-")),2),NA())</f>
        <v>6.01</v>
      </c>
      <c r="E21" s="134">
        <f>IF(ISNUMBER(VALUE(SUBSTITUTE(実質収支比率等に係る経年分析!I$49,"▲","-"))),ROUND(VALUE(SUBSTITUTE(実質収支比率等に係る経年分析!I$49,"▲","-")),2),NA())</f>
        <v>2.93</v>
      </c>
      <c r="F21" s="134">
        <f>IF(ISNUMBER(VALUE(SUBSTITUTE(実質収支比率等に係る経年分析!J$49,"▲","-"))),ROUND(VALUE(SUBSTITUTE(実質収支比率等に係る経年分析!J$49,"▲","-")),2),NA())</f>
        <v>15.86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279</v>
      </c>
      <c r="E42" s="136"/>
      <c r="F42" s="136"/>
      <c r="G42" s="136">
        <f>'実質公債費比率（分子）の構造'!L$52</f>
        <v>314</v>
      </c>
      <c r="H42" s="136"/>
      <c r="I42" s="136"/>
      <c r="J42" s="136">
        <f>'実質公債費比率（分子）の構造'!M$52</f>
        <v>339</v>
      </c>
      <c r="K42" s="136"/>
      <c r="L42" s="136"/>
      <c r="M42" s="136">
        <f>'実質公債費比率（分子）の構造'!N$52</f>
        <v>382</v>
      </c>
      <c r="N42" s="136"/>
      <c r="O42" s="136"/>
      <c r="P42" s="136">
        <f>'実質公債費比率（分子）の構造'!O$52</f>
        <v>382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v>
      </c>
      <c r="C44" s="136"/>
      <c r="D44" s="136"/>
      <c r="E44" s="136">
        <f>'実質公債費比率（分子）の構造'!L$50</f>
        <v>15</v>
      </c>
      <c r="F44" s="136"/>
      <c r="G44" s="136"/>
      <c r="H44" s="136">
        <f>'実質公債費比率（分子）の構造'!M$50</f>
        <v>15</v>
      </c>
      <c r="I44" s="136"/>
      <c r="J44" s="136"/>
      <c r="K44" s="136">
        <f>'実質公債費比率（分子）の構造'!N$50</f>
        <v>15</v>
      </c>
      <c r="L44" s="136"/>
      <c r="M44" s="136"/>
      <c r="N44" s="136">
        <f>'実質公債費比率（分子）の構造'!O$50</f>
        <v>15</v>
      </c>
      <c r="O44" s="136"/>
      <c r="P44" s="136"/>
    </row>
    <row r="45" spans="1:16">
      <c r="A45" s="136" t="s">
        <v>54</v>
      </c>
      <c r="B45" s="136">
        <f>'実質公債費比率（分子）の構造'!K$49</f>
        <v>26</v>
      </c>
      <c r="C45" s="136"/>
      <c r="D45" s="136"/>
      <c r="E45" s="136">
        <f>'実質公債費比率（分子）の構造'!L$49</f>
        <v>26</v>
      </c>
      <c r="F45" s="136"/>
      <c r="G45" s="136"/>
      <c r="H45" s="136">
        <f>'実質公債費比率（分子）の構造'!M$49</f>
        <v>25</v>
      </c>
      <c r="I45" s="136"/>
      <c r="J45" s="136"/>
      <c r="K45" s="136">
        <f>'実質公債費比率（分子）の構造'!N$49</f>
        <v>23</v>
      </c>
      <c r="L45" s="136"/>
      <c r="M45" s="136"/>
      <c r="N45" s="136">
        <f>'実質公債費比率（分子）の構造'!O$49</f>
        <v>29</v>
      </c>
      <c r="O45" s="136"/>
      <c r="P45" s="136"/>
    </row>
    <row r="46" spans="1:16">
      <c r="A46" s="136" t="s">
        <v>55</v>
      </c>
      <c r="B46" s="136">
        <f>'実質公債費比率（分子）の構造'!K$48</f>
        <v>180</v>
      </c>
      <c r="C46" s="136"/>
      <c r="D46" s="136"/>
      <c r="E46" s="136">
        <f>'実質公債費比率（分子）の構造'!L$48</f>
        <v>171</v>
      </c>
      <c r="F46" s="136"/>
      <c r="G46" s="136"/>
      <c r="H46" s="136">
        <f>'実質公債費比率（分子）の構造'!M$48</f>
        <v>199</v>
      </c>
      <c r="I46" s="136"/>
      <c r="J46" s="136"/>
      <c r="K46" s="136">
        <f>'実質公債費比率（分子）の構造'!N$48</f>
        <v>182</v>
      </c>
      <c r="L46" s="136"/>
      <c r="M46" s="136"/>
      <c r="N46" s="136">
        <f>'実質公債費比率（分子）の構造'!O$48</f>
        <v>194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301</v>
      </c>
      <c r="C49" s="136"/>
      <c r="D49" s="136"/>
      <c r="E49" s="136">
        <f>'実質公債費比率（分子）の構造'!L$45</f>
        <v>329</v>
      </c>
      <c r="F49" s="136"/>
      <c r="G49" s="136"/>
      <c r="H49" s="136">
        <f>'実質公債費比率（分子）の構造'!M$45</f>
        <v>386</v>
      </c>
      <c r="I49" s="136"/>
      <c r="J49" s="136"/>
      <c r="K49" s="136">
        <f>'実質公債費比率（分子）の構造'!N$45</f>
        <v>437</v>
      </c>
      <c r="L49" s="136"/>
      <c r="M49" s="136"/>
      <c r="N49" s="136">
        <f>'実質公債費比率（分子）の構造'!O$45</f>
        <v>419</v>
      </c>
      <c r="O49" s="136"/>
      <c r="P49" s="136"/>
    </row>
    <row r="50" spans="1:16">
      <c r="A50" s="136" t="s">
        <v>59</v>
      </c>
      <c r="B50" s="136" t="e">
        <f>NA()</f>
        <v>#N/A</v>
      </c>
      <c r="C50" s="136">
        <f>IF(ISNUMBER('実質公債費比率（分子）の構造'!K$53),'実質公債費比率（分子）の構造'!K$53,NA())</f>
        <v>243</v>
      </c>
      <c r="D50" s="136" t="e">
        <f>NA()</f>
        <v>#N/A</v>
      </c>
      <c r="E50" s="136" t="e">
        <f>NA()</f>
        <v>#N/A</v>
      </c>
      <c r="F50" s="136">
        <f>IF(ISNUMBER('実質公債費比率（分子）の構造'!L$53),'実質公債費比率（分子）の構造'!L$53,NA())</f>
        <v>227</v>
      </c>
      <c r="G50" s="136" t="e">
        <f>NA()</f>
        <v>#N/A</v>
      </c>
      <c r="H50" s="136" t="e">
        <f>NA()</f>
        <v>#N/A</v>
      </c>
      <c r="I50" s="136">
        <f>IF(ISNUMBER('実質公債費比率（分子）の構造'!M$53),'実質公債費比率（分子）の構造'!M$53,NA())</f>
        <v>286</v>
      </c>
      <c r="J50" s="136" t="e">
        <f>NA()</f>
        <v>#N/A</v>
      </c>
      <c r="K50" s="136" t="e">
        <f>NA()</f>
        <v>#N/A</v>
      </c>
      <c r="L50" s="136">
        <f>IF(ISNUMBER('実質公債費比率（分子）の構造'!N$53),'実質公債費比率（分子）の構造'!N$53,NA())</f>
        <v>275</v>
      </c>
      <c r="M50" s="136" t="e">
        <f>NA()</f>
        <v>#N/A</v>
      </c>
      <c r="N50" s="136" t="e">
        <f>NA()</f>
        <v>#N/A</v>
      </c>
      <c r="O50" s="136">
        <f>IF(ISNUMBER('実質公債費比率（分子）の構造'!O$53),'実質公債費比率（分子）の構造'!O$53,NA())</f>
        <v>275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5002</v>
      </c>
      <c r="E56" s="135"/>
      <c r="F56" s="135"/>
      <c r="G56" s="135">
        <f>'将来負担比率（分子）の構造'!J$51</f>
        <v>5363</v>
      </c>
      <c r="H56" s="135"/>
      <c r="I56" s="135"/>
      <c r="J56" s="135">
        <f>'将来負担比率（分子）の構造'!K$51</f>
        <v>5612</v>
      </c>
      <c r="K56" s="135"/>
      <c r="L56" s="135"/>
      <c r="M56" s="135">
        <f>'将来負担比率（分子）の構造'!L$51</f>
        <v>5770</v>
      </c>
      <c r="N56" s="135"/>
      <c r="O56" s="135"/>
      <c r="P56" s="135">
        <f>'将来負担比率（分子）の構造'!M$51</f>
        <v>5783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261</v>
      </c>
      <c r="N57" s="135"/>
      <c r="O57" s="135"/>
      <c r="P57" s="135" t="str">
        <f>'将来負担比率（分子）の構造'!M$50</f>
        <v>-</v>
      </c>
    </row>
    <row r="58" spans="1:16">
      <c r="A58" s="135" t="s">
        <v>34</v>
      </c>
      <c r="B58" s="135"/>
      <c r="C58" s="135"/>
      <c r="D58" s="135">
        <f>'将来負担比率（分子）の構造'!I$49</f>
        <v>3708</v>
      </c>
      <c r="E58" s="135"/>
      <c r="F58" s="135"/>
      <c r="G58" s="135">
        <f>'将来負担比率（分子）の構造'!J$49</f>
        <v>4209</v>
      </c>
      <c r="H58" s="135"/>
      <c r="I58" s="135"/>
      <c r="J58" s="135">
        <f>'将来負担比率（分子）の構造'!K$49</f>
        <v>4466</v>
      </c>
      <c r="K58" s="135"/>
      <c r="L58" s="135"/>
      <c r="M58" s="135">
        <f>'将来負担比率（分子）の構造'!L$49</f>
        <v>4737</v>
      </c>
      <c r="N58" s="135"/>
      <c r="O58" s="135"/>
      <c r="P58" s="135">
        <f>'将来負担比率（分子）の構造'!M$49</f>
        <v>3462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5</v>
      </c>
      <c r="F61" s="135"/>
      <c r="G61" s="135"/>
      <c r="H61" s="135" t="str">
        <f>'将来負担比率（分子）の構造'!K$46</f>
        <v>-</v>
      </c>
      <c r="I61" s="135"/>
      <c r="J61" s="135"/>
      <c r="K61" s="135">
        <f>'将来負担比率（分子）の構造'!L$46</f>
        <v>210</v>
      </c>
      <c r="L61" s="135"/>
      <c r="M61" s="135"/>
      <c r="N61" s="135">
        <f>'将来負担比率（分子）の構造'!M$46</f>
        <v>385</v>
      </c>
      <c r="O61" s="135"/>
      <c r="P61" s="135"/>
    </row>
    <row r="62" spans="1:16">
      <c r="A62" s="135" t="s">
        <v>29</v>
      </c>
      <c r="B62" s="135">
        <f>'将来負担比率（分子）の構造'!I$45</f>
        <v>618</v>
      </c>
      <c r="C62" s="135"/>
      <c r="D62" s="135"/>
      <c r="E62" s="135">
        <f>'将来負担比率（分子）の構造'!J$45</f>
        <v>542</v>
      </c>
      <c r="F62" s="135"/>
      <c r="G62" s="135"/>
      <c r="H62" s="135">
        <f>'将来負担比率（分子）の構造'!K$45</f>
        <v>688</v>
      </c>
      <c r="I62" s="135"/>
      <c r="J62" s="135"/>
      <c r="K62" s="135">
        <f>'将来負担比率（分子）の構造'!L$45</f>
        <v>703</v>
      </c>
      <c r="L62" s="135"/>
      <c r="M62" s="135"/>
      <c r="N62" s="135">
        <f>'将来負担比率（分子）の構造'!M$45</f>
        <v>681</v>
      </c>
      <c r="O62" s="135"/>
      <c r="P62" s="135"/>
    </row>
    <row r="63" spans="1:16">
      <c r="A63" s="135" t="s">
        <v>28</v>
      </c>
      <c r="B63" s="135">
        <f>'将来負担比率（分子）の構造'!I$44</f>
        <v>195</v>
      </c>
      <c r="C63" s="135"/>
      <c r="D63" s="135"/>
      <c r="E63" s="135">
        <f>'将来負担比率（分子）の構造'!J$44</f>
        <v>190</v>
      </c>
      <c r="F63" s="135"/>
      <c r="G63" s="135"/>
      <c r="H63" s="135">
        <f>'将来負担比率（分子）の構造'!K$44</f>
        <v>240</v>
      </c>
      <c r="I63" s="135"/>
      <c r="J63" s="135"/>
      <c r="K63" s="135">
        <f>'将来負担比率（分子）の構造'!L$44</f>
        <v>333</v>
      </c>
      <c r="L63" s="135"/>
      <c r="M63" s="135"/>
      <c r="N63" s="135">
        <f>'将来負担比率（分子）の構造'!M$44</f>
        <v>434</v>
      </c>
      <c r="O63" s="135"/>
      <c r="P63" s="135"/>
    </row>
    <row r="64" spans="1:16">
      <c r="A64" s="135" t="s">
        <v>27</v>
      </c>
      <c r="B64" s="135">
        <f>'将来負担比率（分子）の構造'!I$43</f>
        <v>3955</v>
      </c>
      <c r="C64" s="135"/>
      <c r="D64" s="135"/>
      <c r="E64" s="135">
        <f>'将来負担比率（分子）の構造'!J$43</f>
        <v>3713</v>
      </c>
      <c r="F64" s="135"/>
      <c r="G64" s="135"/>
      <c r="H64" s="135">
        <f>'将来負担比率（分子）の構造'!K$43</f>
        <v>3635</v>
      </c>
      <c r="I64" s="135"/>
      <c r="J64" s="135"/>
      <c r="K64" s="135">
        <f>'将来負担比率（分子）の構造'!L$43</f>
        <v>3528</v>
      </c>
      <c r="L64" s="135"/>
      <c r="M64" s="135"/>
      <c r="N64" s="135">
        <f>'将来負担比率（分子）の構造'!M$43</f>
        <v>3553</v>
      </c>
      <c r="O64" s="135"/>
      <c r="P64" s="135"/>
    </row>
    <row r="65" spans="1:16">
      <c r="A65" s="135" t="s">
        <v>26</v>
      </c>
      <c r="B65" s="135">
        <f>'将来負担比率（分子）の構造'!I$42</f>
        <v>96</v>
      </c>
      <c r="C65" s="135"/>
      <c r="D65" s="135"/>
      <c r="E65" s="135">
        <f>'将来負担比率（分子）の構造'!J$42</f>
        <v>83</v>
      </c>
      <c r="F65" s="135"/>
      <c r="G65" s="135"/>
      <c r="H65" s="135">
        <f>'将来負担比率（分子）の構造'!K$42</f>
        <v>70</v>
      </c>
      <c r="I65" s="135"/>
      <c r="J65" s="135"/>
      <c r="K65" s="135">
        <f>'将来負担比率（分子）の構造'!L$42</f>
        <v>56</v>
      </c>
      <c r="L65" s="135"/>
      <c r="M65" s="135"/>
      <c r="N65" s="135">
        <f>'将来負担比率（分子）の構造'!M$42</f>
        <v>43</v>
      </c>
      <c r="O65" s="135"/>
      <c r="P65" s="135"/>
    </row>
    <row r="66" spans="1:16">
      <c r="A66" s="135" t="s">
        <v>25</v>
      </c>
      <c r="B66" s="135">
        <f>'将来負担比率（分子）の構造'!I$41</f>
        <v>4441</v>
      </c>
      <c r="C66" s="135"/>
      <c r="D66" s="135"/>
      <c r="E66" s="135">
        <f>'将来負担比率（分子）の構造'!J$41</f>
        <v>4738</v>
      </c>
      <c r="F66" s="135"/>
      <c r="G66" s="135"/>
      <c r="H66" s="135">
        <f>'将来負担比率（分子）の構造'!K$41</f>
        <v>4834</v>
      </c>
      <c r="I66" s="135"/>
      <c r="J66" s="135"/>
      <c r="K66" s="135">
        <f>'将来負担比率（分子）の構造'!L$41</f>
        <v>4784</v>
      </c>
      <c r="L66" s="135"/>
      <c r="M66" s="135"/>
      <c r="N66" s="135">
        <f>'将来負担比率（分子）の構造'!M$41</f>
        <v>4249</v>
      </c>
      <c r="O66" s="135"/>
      <c r="P66" s="135"/>
    </row>
    <row r="67" spans="1:16">
      <c r="A67" s="135" t="s">
        <v>63</v>
      </c>
      <c r="B67" s="135" t="e">
        <f>NA()</f>
        <v>#N/A</v>
      </c>
      <c r="C67" s="135">
        <f>IF(ISNUMBER('将来負担比率（分子）の構造'!I$52), IF('将来負担比率（分子）の構造'!I$52 &lt; 0, 0, '将来負担比率（分子）の構造'!I$52), NA())</f>
        <v>604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Printed>2017-02-24T02:41:16Z</cp:lastPrinted>
  <dcterms:created xsi:type="dcterms:W3CDTF">2017-02-15T16:57:02Z</dcterms:created>
  <dcterms:modified xsi:type="dcterms:W3CDTF">2017-05-26T06:18:36Z</dcterms:modified>
</cp:coreProperties>
</file>